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n 3 Ci3\OneDrive - Colombia Compra Eficiente\Mis Documentos\PRESUPUESTO\2020\8. EJECUCION\5. MAYO\"/>
    </mc:Choice>
  </mc:AlternateContent>
  <xr:revisionPtr revIDLastSave="0" documentId="13_ncr:1_{73AE6C3A-003B-4438-B326-D365F19D60A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<sst xmlns="http://schemas.openxmlformats.org/spreadsheetml/2006/main" count="119" uniqueCount="49">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</sst>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sqref="A1:M3"/>
    </sheetView>
  </sheetViews>
  <sheetFormatPr baseColWidth="10" defaultColWidth="11.453125" defaultRowHeight="11.5" x14ac:dyDescent="0.25"/>
  <cols>
    <col min="1" max="1" width="13.54296875" style="1" customWidth="1"/>
    <col min="2" max="2" width="8.7265625" style="1" bestFit="1" customWidth="1"/>
    <col min="3" max="3" width="4.26953125" style="1" bestFit="1" customWidth="1"/>
    <col min="4" max="4" width="27" style="1" customWidth="1"/>
    <col min="5" max="5" width="17.26953125" style="1" bestFit="1" customWidth="1"/>
    <col min="6" max="6" width="19.26953125" style="1" customWidth="1"/>
    <col min="7" max="7" width="8" style="34" bestFit="1" customWidth="1"/>
    <col min="8" max="8" width="16.26953125" style="1" bestFit="1" customWidth="1"/>
    <col min="9" max="9" width="10.453125" style="34" bestFit="1" customWidth="1"/>
    <col min="10" max="10" width="17.26953125" style="1" bestFit="1" customWidth="1"/>
    <col min="11" max="11" width="8" style="34" bestFit="1" customWidth="1"/>
    <col min="12" max="12" width="17.26953125" style="1" bestFit="1" customWidth="1"/>
    <col min="13" max="13" width="8" style="34" bestFit="1" customWidth="1"/>
    <col min="14" max="14" width="17.26953125" style="1" bestFit="1" customWidth="1"/>
    <col min="15" max="15" width="8" style="1" bestFit="1" customWidth="1"/>
    <col min="16" max="16" width="13.453125" style="1" customWidth="1"/>
    <col min="17" max="16384" width="11.453125" style="1"/>
  </cols>
  <sheetData>
    <row r="1" spans="1:15" ht="12" customHeight="1" x14ac:dyDescent="0.2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0.2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5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5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4008002000</v>
      </c>
      <c r="G8" s="9">
        <f>+F8/E8</f>
        <v>0.44443695560169788</v>
      </c>
      <c r="H8" s="8">
        <v>5010154455</v>
      </c>
      <c r="I8" s="9">
        <f>+H8/$E8</f>
        <v>0.55556304439830217</v>
      </c>
      <c r="J8" s="8">
        <v>1390203653</v>
      </c>
      <c r="K8" s="9">
        <f>+J8/$E8</f>
        <v>0.15415608056225499</v>
      </c>
      <c r="L8" s="8">
        <v>1389645506</v>
      </c>
      <c r="M8" s="9">
        <f>+L8/$E8</f>
        <v>0.15409418908778513</v>
      </c>
      <c r="N8" s="8">
        <v>1389645506</v>
      </c>
      <c r="O8" s="9">
        <f>+N8/$E8</f>
        <v>0.15409418908778513</v>
      </c>
    </row>
    <row r="9" spans="1:15" ht="23" x14ac:dyDescent="0.25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1349353000</v>
      </c>
      <c r="G9" s="9">
        <f>+F9/E9</f>
        <v>0.41390814482406518</v>
      </c>
      <c r="H9" s="8">
        <v>1910677074</v>
      </c>
      <c r="I9" s="9">
        <f>+H9/$E9</f>
        <v>0.58609185517593476</v>
      </c>
      <c r="J9" s="8">
        <v>461907244</v>
      </c>
      <c r="K9" s="9">
        <f>+J9/$E9</f>
        <v>0.14168803155648435</v>
      </c>
      <c r="L9" s="8">
        <v>439209803</v>
      </c>
      <c r="M9" s="9">
        <f>+L9/$E9</f>
        <v>0.13472569057042386</v>
      </c>
      <c r="N9" s="8">
        <v>439209803</v>
      </c>
      <c r="O9" s="9">
        <f>+N9/$E9</f>
        <v>0.13472569057042386</v>
      </c>
    </row>
    <row r="10" spans="1:15" ht="34.5" x14ac:dyDescent="0.25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505877000</v>
      </c>
      <c r="G10" s="9">
        <f>+F10/E10</f>
        <v>0.58956898800529889</v>
      </c>
      <c r="H10" s="8">
        <v>352168471</v>
      </c>
      <c r="I10" s="9">
        <f>+H10/$E10</f>
        <v>0.41043101199470117</v>
      </c>
      <c r="J10" s="8">
        <v>64372953</v>
      </c>
      <c r="K10" s="9">
        <f>+J10/$E10</f>
        <v>7.5022775803451569E-2</v>
      </c>
      <c r="L10" s="8">
        <v>63430644</v>
      </c>
      <c r="M10" s="9">
        <f>+L10/$E10</f>
        <v>7.3924571766663408E-2</v>
      </c>
      <c r="N10" s="8">
        <v>63430644</v>
      </c>
      <c r="O10" s="9">
        <f>+N10/$E10</f>
        <v>7.3924571766663408E-2</v>
      </c>
    </row>
    <row r="11" spans="1:15" x14ac:dyDescent="0.25">
      <c r="A11" s="45" t="s">
        <v>18</v>
      </c>
      <c r="B11" s="45"/>
      <c r="C11" s="45"/>
      <c r="D11" s="45"/>
      <c r="E11" s="10">
        <f>SUM(E8:E10)</f>
        <v>13136232000</v>
      </c>
      <c r="F11" s="10">
        <f>SUM(F8:F10)</f>
        <v>5863232000</v>
      </c>
      <c r="G11" s="11">
        <f t="shared" ref="G11" si="0">+F11/$E11</f>
        <v>0.44634047267131094</v>
      </c>
      <c r="H11" s="10">
        <f>SUM(H8:H10)</f>
        <v>7273000000</v>
      </c>
      <c r="I11" s="11">
        <f t="shared" ref="I11" si="1">+H11/$E11</f>
        <v>0.55365952732868906</v>
      </c>
      <c r="J11" s="10">
        <f>SUM(J8:J10)</f>
        <v>1916483850</v>
      </c>
      <c r="K11" s="11">
        <f t="shared" ref="K11" si="2">+J11/$E11</f>
        <v>0.14589296611082994</v>
      </c>
      <c r="L11" s="10">
        <f>SUM(L8:L10)</f>
        <v>1892285953</v>
      </c>
      <c r="M11" s="11">
        <f t="shared" ref="M11" si="3">+L11/$E11</f>
        <v>0.14405089320895062</v>
      </c>
      <c r="N11" s="10">
        <f>SUM(N8:N10)</f>
        <v>1892285953</v>
      </c>
      <c r="O11" s="12">
        <f t="shared" ref="O11" si="4">+N11/$E11</f>
        <v>0.14405089320895062</v>
      </c>
    </row>
    <row r="12" spans="1:15" ht="7.5" customHeight="1" x14ac:dyDescent="0.25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5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ht="23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3" x14ac:dyDescent="0.25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38536471</v>
      </c>
      <c r="G15" s="9">
        <f>+F15/$E15</f>
        <v>6.1461676236044656E-2</v>
      </c>
      <c r="H15" s="8">
        <v>588463529</v>
      </c>
      <c r="I15" s="9">
        <f>+H15/$E15</f>
        <v>0.9385383237639553</v>
      </c>
      <c r="J15" s="8">
        <v>37536471</v>
      </c>
      <c r="K15" s="9">
        <f>+J15/$E15</f>
        <v>5.9866779904306222E-2</v>
      </c>
      <c r="L15" s="8">
        <v>23399271</v>
      </c>
      <c r="M15" s="9">
        <f>+L15/$E15</f>
        <v>3.7319411483253587E-2</v>
      </c>
      <c r="N15" s="8">
        <v>23399271</v>
      </c>
      <c r="O15" s="9">
        <f>+N15/$E15</f>
        <v>3.7319411483253587E-2</v>
      </c>
    </row>
    <row r="16" spans="1:15" ht="23" x14ac:dyDescent="0.25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3219323308.8800001</v>
      </c>
      <c r="G16" s="9">
        <f>+F16/$E16</f>
        <v>0.5527684252884616</v>
      </c>
      <c r="H16" s="8">
        <v>2604676691.1199999</v>
      </c>
      <c r="I16" s="9">
        <f>+H16/$E16</f>
        <v>0.44723157471153846</v>
      </c>
      <c r="J16" s="8">
        <v>3054211917.3200002</v>
      </c>
      <c r="K16" s="9">
        <f>+J16/$E16</f>
        <v>0.5244182550343407</v>
      </c>
      <c r="L16" s="8">
        <v>1264142084.6700001</v>
      </c>
      <c r="M16" s="9">
        <f>+L16/$E16</f>
        <v>0.21705736343921705</v>
      </c>
      <c r="N16" s="8">
        <v>1264142084.6700001</v>
      </c>
      <c r="O16" s="9">
        <f>+N16/$E16</f>
        <v>0.21705736343921705</v>
      </c>
    </row>
    <row r="17" spans="1:15" x14ac:dyDescent="0.25">
      <c r="A17" s="45" t="s">
        <v>20</v>
      </c>
      <c r="B17" s="45"/>
      <c r="C17" s="45"/>
      <c r="D17" s="45"/>
      <c r="E17" s="10">
        <f>+E15+E16</f>
        <v>6451000000</v>
      </c>
      <c r="F17" s="10">
        <f>+F15+F16</f>
        <v>3257859779.8800001</v>
      </c>
      <c r="G17" s="11">
        <f>+F17/$E17</f>
        <v>0.50501624242443033</v>
      </c>
      <c r="H17" s="10">
        <f>+H15+H16</f>
        <v>3193140220.1199999</v>
      </c>
      <c r="I17" s="11">
        <f t="shared" ref="I17" si="5">+H17/$E17</f>
        <v>0.49498375757556967</v>
      </c>
      <c r="J17" s="10">
        <f>+J15+J16</f>
        <v>3091748388.3200002</v>
      </c>
      <c r="K17" s="11">
        <f>+J17/$E17</f>
        <v>0.47926653050999846</v>
      </c>
      <c r="L17" s="10">
        <f>+L15+L16</f>
        <v>1287541355.6700001</v>
      </c>
      <c r="M17" s="11">
        <f t="shared" ref="M17" si="6">+L17/$E17</f>
        <v>0.19958787097659278</v>
      </c>
      <c r="N17" s="10">
        <f>+N15+N16</f>
        <v>1287541355.6700001</v>
      </c>
      <c r="O17" s="12">
        <f t="shared" ref="O17" si="7">+N17/$E17</f>
        <v>0.19958787097659278</v>
      </c>
    </row>
    <row r="18" spans="1:15" ht="6" customHeight="1" x14ac:dyDescent="0.25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5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ht="23" x14ac:dyDescent="0.25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4.5" x14ac:dyDescent="0.25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2570794</v>
      </c>
      <c r="K21" s="9">
        <f>+J21/$E21</f>
        <v>0.27732405609492988</v>
      </c>
      <c r="L21" s="8">
        <v>2570794</v>
      </c>
      <c r="M21" s="9">
        <f>+L21/$E21</f>
        <v>0.27732405609492988</v>
      </c>
      <c r="N21" s="8">
        <v>2570794</v>
      </c>
      <c r="O21" s="9">
        <f>+N21/$E21</f>
        <v>0.27732405609492988</v>
      </c>
    </row>
    <row r="22" spans="1:15" x14ac:dyDescent="0.25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5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ht="23" x14ac:dyDescent="0.25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5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3" x14ac:dyDescent="0.25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5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5">
      <c r="A29" s="45" t="s">
        <v>22</v>
      </c>
      <c r="B29" s="45"/>
      <c r="C29" s="45"/>
      <c r="D29" s="45"/>
      <c r="E29" s="10">
        <f>+E11+E17+E22+E21+E26+E27</f>
        <v>19734637000</v>
      </c>
      <c r="F29" s="10">
        <f>+F11+F17+F22+F21+F26+F27</f>
        <v>9133472679.8800011</v>
      </c>
      <c r="G29" s="11">
        <f t="shared" ref="G29:G36" si="8">+F29/E29</f>
        <v>0.462814323865192</v>
      </c>
      <c r="H29" s="10">
        <f>+H11+H17+H22+H21+H26+H27</f>
        <v>10601164320.119999</v>
      </c>
      <c r="I29" s="11">
        <f t="shared" ref="I29:I36" si="9">+H29/E29</f>
        <v>0.53718567613480805</v>
      </c>
      <c r="J29" s="10">
        <f>+J11+J17+J22+J21+J26+J27</f>
        <v>5013913932.3199997</v>
      </c>
      <c r="K29" s="11">
        <f t="shared" ref="K29:K36" si="10">+J29/E29</f>
        <v>0.2540666915900201</v>
      </c>
      <c r="L29" s="10">
        <f>+L11+L17+L22+L21+L26+L27</f>
        <v>3185509002.6700001</v>
      </c>
      <c r="M29" s="11">
        <f t="shared" ref="M29:M36" si="11">+L29/E29</f>
        <v>0.16141715718763919</v>
      </c>
      <c r="N29" s="10">
        <f>+N11+N17+N22+N21+N26+N27</f>
        <v>3185509002.6700001</v>
      </c>
      <c r="O29" s="12">
        <f>+N29/E29</f>
        <v>0.16141715718763919</v>
      </c>
    </row>
    <row r="30" spans="1:15" ht="6.75" customHeight="1" x14ac:dyDescent="0.25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5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ht="23" x14ac:dyDescent="0.25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5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20317439792</v>
      </c>
      <c r="G33" s="9">
        <f>+F33/E33</f>
        <v>0.80253225650258431</v>
      </c>
      <c r="H33" s="8">
        <v>4999224588</v>
      </c>
      <c r="I33" s="9">
        <f>+H33/E33</f>
        <v>0.19746774349741567</v>
      </c>
      <c r="J33" s="8">
        <v>20317439792</v>
      </c>
      <c r="K33" s="9">
        <f>+J33/E33</f>
        <v>0.80253225650258431</v>
      </c>
      <c r="L33" s="8">
        <v>8237116333.7299995</v>
      </c>
      <c r="M33" s="9">
        <f>+L33/E33</f>
        <v>0.32536341320846629</v>
      </c>
      <c r="N33" s="8">
        <v>8237116333.7299995</v>
      </c>
      <c r="O33" s="9">
        <f>+N33/E33</f>
        <v>0.32536341320846629</v>
      </c>
    </row>
    <row r="34" spans="1:15" x14ac:dyDescent="0.25">
      <c r="A34" s="45" t="s">
        <v>26</v>
      </c>
      <c r="B34" s="45"/>
      <c r="C34" s="45"/>
      <c r="D34" s="45"/>
      <c r="E34" s="10">
        <f>SUM(E33:E33)</f>
        <v>25316664380</v>
      </c>
      <c r="F34" s="10">
        <f>SUM(F33:F33)</f>
        <v>20317439792</v>
      </c>
      <c r="G34" s="11">
        <f t="shared" ref="G34" si="12">+F34/$E34</f>
        <v>0.80253225650258431</v>
      </c>
      <c r="H34" s="10">
        <f>SUM(H33:H33)</f>
        <v>4999224588</v>
      </c>
      <c r="I34" s="11">
        <f t="shared" ref="I34" si="13">+H34/$E34</f>
        <v>0.19746774349741567</v>
      </c>
      <c r="J34" s="10">
        <f>SUM(J33:J33)</f>
        <v>20317439792</v>
      </c>
      <c r="K34" s="11">
        <f t="shared" ref="K34" si="14">+J34/$E34</f>
        <v>0.80253225650258431</v>
      </c>
      <c r="L34" s="10">
        <f>SUM(L33:L33)</f>
        <v>8237116333.7299995</v>
      </c>
      <c r="M34" s="11">
        <f t="shared" ref="M34" si="15">+L34/$E34</f>
        <v>0.32536341320846629</v>
      </c>
      <c r="N34" s="10">
        <f>SUM(N33:N33)</f>
        <v>8237116333.7299995</v>
      </c>
      <c r="O34" s="12">
        <f t="shared" ref="O34" si="16">+N34/$E34</f>
        <v>0.32536341320846629</v>
      </c>
    </row>
    <row r="35" spans="1:15" ht="7.5" customHeight="1" x14ac:dyDescent="0.25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5">
      <c r="A36" s="45" t="s">
        <v>27</v>
      </c>
      <c r="B36" s="45"/>
      <c r="C36" s="45"/>
      <c r="D36" s="45"/>
      <c r="E36" s="10">
        <f>+E29+E34</f>
        <v>45051301380</v>
      </c>
      <c r="F36" s="10">
        <f>+F29+F34</f>
        <v>29450912471.880001</v>
      </c>
      <c r="G36" s="11">
        <f t="shared" si="8"/>
        <v>0.65371946136398162</v>
      </c>
      <c r="H36" s="10">
        <f>+H29+H34</f>
        <v>15600388908.119999</v>
      </c>
      <c r="I36" s="11">
        <f t="shared" si="9"/>
        <v>0.34628053863601838</v>
      </c>
      <c r="J36" s="10">
        <f>+J29+J34</f>
        <v>25331353724.32</v>
      </c>
      <c r="K36" s="11">
        <f t="shared" si="10"/>
        <v>0.5622779575367729</v>
      </c>
      <c r="L36" s="10">
        <f>+L29+L34</f>
        <v>11422625336.4</v>
      </c>
      <c r="M36" s="11">
        <f t="shared" si="11"/>
        <v>0.25354706715466696</v>
      </c>
      <c r="N36" s="10">
        <f>+N29+N34</f>
        <v>11422625336.4</v>
      </c>
      <c r="O36" s="12">
        <f>+N36/E36</f>
        <v>0.25354706715466696</v>
      </c>
    </row>
    <row r="37" spans="1:15" ht="0" hidden="1" customHeight="1" x14ac:dyDescent="0.25"/>
    <row r="39" spans="1:15" x14ac:dyDescent="0.25">
      <c r="N39" s="35"/>
    </row>
  </sheetData>
  <mergeCells count="11">
    <mergeCell ref="A17:D17"/>
    <mergeCell ref="A19:B19"/>
    <mergeCell ref="A29:D29"/>
    <mergeCell ref="A34:D34"/>
    <mergeCell ref="A36:D36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Spin 3 Ci3</cp:lastModifiedBy>
  <cp:lastPrinted>2019-01-22T16:06:17Z</cp:lastPrinted>
  <dcterms:created xsi:type="dcterms:W3CDTF">2018-03-01T16:09:21Z</dcterms:created>
  <dcterms:modified xsi:type="dcterms:W3CDTF">2020-06-03T16:30:56Z</dcterms:modified>
</cp:coreProperties>
</file>