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20\8. EJECUCION\1. ENERO\"/>
    </mc:Choice>
  </mc:AlternateContent>
  <xr:revisionPtr revIDLastSave="188" documentId="10_ncr:100000_{BE2031DB-CB03-4B0B-BF1C-E3819702D4A4}" xr6:coauthVersionLast="45" xr6:coauthVersionMax="45" xr10:uidLastSave="{AC120D14-0B65-4A66-9B7C-E5563B32F370}"/>
  <bookViews>
    <workbookView xWindow="-120" yWindow="-120" windowWidth="24240" windowHeight="1314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N29" i="1" s="1"/>
  <c r="L11" i="1"/>
  <c r="J11" i="1"/>
  <c r="H11" i="1"/>
  <c r="F11" i="1"/>
  <c r="E17" i="1"/>
  <c r="E11" i="1"/>
  <c r="E29" i="1" s="1"/>
  <c r="O15" i="1"/>
  <c r="M15" i="1"/>
  <c r="K15" i="1"/>
  <c r="I15" i="1"/>
  <c r="G15" i="1"/>
  <c r="H29" i="1" l="1"/>
  <c r="L29" i="1"/>
  <c r="J29" i="1"/>
  <c r="F29" i="1"/>
  <c r="O27" i="1"/>
  <c r="O26" i="1"/>
  <c r="M27" i="1"/>
  <c r="M26" i="1"/>
  <c r="K27" i="1"/>
  <c r="K26" i="1"/>
  <c r="I27" i="1"/>
  <c r="I26" i="1"/>
  <c r="G27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3" i="1"/>
  <c r="M33" i="1"/>
  <c r="K33" i="1"/>
  <c r="I33" i="1"/>
  <c r="G33" i="1"/>
  <c r="K17" i="1" l="1"/>
  <c r="O17" i="1"/>
  <c r="M17" i="1"/>
  <c r="I17" i="1"/>
  <c r="G17" i="1"/>
  <c r="O11" i="1"/>
  <c r="M11" i="1"/>
  <c r="K11" i="1"/>
  <c r="I11" i="1"/>
  <c r="G11" i="1"/>
  <c r="N34" i="1" l="1"/>
  <c r="L34" i="1"/>
  <c r="J34" i="1"/>
  <c r="H34" i="1"/>
  <c r="F34" i="1"/>
  <c r="E34" i="1"/>
  <c r="O34" i="1" l="1"/>
  <c r="G34" i="1"/>
  <c r="M34" i="1"/>
  <c r="K34" i="1"/>
  <c r="I34" i="1"/>
  <c r="E36" i="1"/>
  <c r="M29" i="1" l="1"/>
  <c r="L36" i="1"/>
  <c r="I29" i="1"/>
  <c r="H36" i="1"/>
  <c r="I36" i="1" s="1"/>
  <c r="K29" i="1"/>
  <c r="J36" i="1"/>
  <c r="K36" i="1" s="1"/>
  <c r="G29" i="1"/>
  <c r="F36" i="1"/>
  <c r="G36" i="1" s="1"/>
  <c r="O29" i="1"/>
  <c r="N36" i="1"/>
  <c r="O36" i="1" s="1"/>
  <c r="M36" i="1" l="1"/>
</calcChain>
</file>

<file path=xl/sharedStrings.xml><?xml version="1.0" encoding="utf-8"?>
<sst xmlns="http://schemas.openxmlformats.org/spreadsheetml/2006/main" count="119" uniqueCount="49">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</sst>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zoomScaleSheetLayoutView="85" workbookViewId="0">
      <selection activeCell="G5" sqref="G5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0.2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29</v>
      </c>
      <c r="B8" s="6" t="s">
        <v>17</v>
      </c>
      <c r="C8" s="6">
        <v>10</v>
      </c>
      <c r="D8" s="7" t="s">
        <v>32</v>
      </c>
      <c r="E8" s="8">
        <v>4008002000</v>
      </c>
      <c r="F8" s="8">
        <v>4008002000</v>
      </c>
      <c r="G8" s="9">
        <f>+F8/E8</f>
        <v>1</v>
      </c>
      <c r="H8" s="8">
        <v>0</v>
      </c>
      <c r="I8" s="9">
        <f>+H8/$E8</f>
        <v>0</v>
      </c>
      <c r="J8" s="8">
        <v>264121725</v>
      </c>
      <c r="K8" s="9">
        <f>+J8/$E8</f>
        <v>6.5898601098502443E-2</v>
      </c>
      <c r="L8" s="8">
        <v>264121725</v>
      </c>
      <c r="M8" s="9">
        <f>+L8/$E8</f>
        <v>6.5898601098502443E-2</v>
      </c>
      <c r="N8" s="8">
        <v>264121725</v>
      </c>
      <c r="O8" s="9">
        <f>+N8/$E8</f>
        <v>6.5898601098502443E-2</v>
      </c>
    </row>
    <row r="9" spans="1:15" ht="24" x14ac:dyDescent="0.2">
      <c r="A9" s="7" t="s">
        <v>30</v>
      </c>
      <c r="B9" s="6" t="s">
        <v>17</v>
      </c>
      <c r="C9" s="6">
        <v>10</v>
      </c>
      <c r="D9" s="7" t="s">
        <v>33</v>
      </c>
      <c r="E9" s="8">
        <v>1349353000</v>
      </c>
      <c r="F9" s="8">
        <v>1349353000</v>
      </c>
      <c r="G9" s="9">
        <f>+F9/E9</f>
        <v>1</v>
      </c>
      <c r="H9" s="8">
        <v>0</v>
      </c>
      <c r="I9" s="9">
        <f>+H9/$E9</f>
        <v>0</v>
      </c>
      <c r="J9" s="8">
        <v>101599851</v>
      </c>
      <c r="K9" s="9">
        <f>+J9/$E9</f>
        <v>7.5295234827358004E-2</v>
      </c>
      <c r="L9" s="8">
        <v>101599851</v>
      </c>
      <c r="M9" s="9">
        <f>+L9/$E9</f>
        <v>7.5295234827358004E-2</v>
      </c>
      <c r="N9" s="8">
        <v>101599851</v>
      </c>
      <c r="O9" s="9">
        <f>+N9/$E9</f>
        <v>7.5295234827358004E-2</v>
      </c>
    </row>
    <row r="10" spans="1:15" ht="36" x14ac:dyDescent="0.2">
      <c r="A10" s="7" t="s">
        <v>31</v>
      </c>
      <c r="B10" s="6" t="s">
        <v>17</v>
      </c>
      <c r="C10" s="6">
        <v>10</v>
      </c>
      <c r="D10" s="7" t="s">
        <v>34</v>
      </c>
      <c r="E10" s="8">
        <v>505877000</v>
      </c>
      <c r="F10" s="8">
        <v>505877000</v>
      </c>
      <c r="G10" s="9">
        <f>+F10/E10</f>
        <v>1</v>
      </c>
      <c r="H10" s="8">
        <v>0</v>
      </c>
      <c r="I10" s="9">
        <f>+H10/$E10</f>
        <v>0</v>
      </c>
      <c r="J10" s="8">
        <v>15809577</v>
      </c>
      <c r="K10" s="9">
        <f>+J10/$E10</f>
        <v>3.125182010646857E-2</v>
      </c>
      <c r="L10" s="8">
        <v>15809577</v>
      </c>
      <c r="M10" s="9">
        <f>+L10/$E10</f>
        <v>3.125182010646857E-2</v>
      </c>
      <c r="N10" s="8">
        <v>15809577</v>
      </c>
      <c r="O10" s="9">
        <f>+N10/$E10</f>
        <v>3.125182010646857E-2</v>
      </c>
    </row>
    <row r="11" spans="1:15" x14ac:dyDescent="0.2">
      <c r="A11" s="42" t="s">
        <v>18</v>
      </c>
      <c r="B11" s="42"/>
      <c r="C11" s="42"/>
      <c r="D11" s="42"/>
      <c r="E11" s="10">
        <f>SUM(E8:E10)</f>
        <v>5863232000</v>
      </c>
      <c r="F11" s="10">
        <f>SUM(F8:F10)</f>
        <v>5863232000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381531153</v>
      </c>
      <c r="K11" s="11">
        <f t="shared" ref="K11" si="2">+J11/$E11</f>
        <v>6.5071815851735021E-2</v>
      </c>
      <c r="L11" s="10">
        <f>SUM(L8:L10)</f>
        <v>381531153</v>
      </c>
      <c r="M11" s="11">
        <f t="shared" ref="M11" si="3">+L11/$E11</f>
        <v>6.5071815851735021E-2</v>
      </c>
      <c r="N11" s="10">
        <f>SUM(N8:N10)</f>
        <v>381531153</v>
      </c>
      <c r="O11" s="12">
        <f t="shared" ref="O11" si="4">+N11/$E11</f>
        <v>6.5071815851735021E-2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44</v>
      </c>
      <c r="B15" s="6" t="s">
        <v>17</v>
      </c>
      <c r="C15" s="6">
        <v>10</v>
      </c>
      <c r="D15" s="7" t="s">
        <v>45</v>
      </c>
      <c r="E15" s="8">
        <v>400000000</v>
      </c>
      <c r="F15" s="8">
        <v>10360940</v>
      </c>
      <c r="G15" s="9">
        <f>+F15/$E15</f>
        <v>2.5902350000000001E-2</v>
      </c>
      <c r="H15" s="8">
        <v>389639060</v>
      </c>
      <c r="I15" s="9">
        <f>+H15/$E15</f>
        <v>0.97409765000000004</v>
      </c>
      <c r="J15" s="8">
        <v>1000000</v>
      </c>
      <c r="K15" s="9">
        <f>+J15/$E15</f>
        <v>2.5000000000000001E-3</v>
      </c>
      <c r="L15" s="8">
        <v>1000000</v>
      </c>
      <c r="M15" s="9">
        <f>+L15/$E15</f>
        <v>2.5000000000000001E-3</v>
      </c>
      <c r="N15" s="8">
        <v>1000000</v>
      </c>
      <c r="O15" s="9">
        <f>+N15/$E15</f>
        <v>2.5000000000000001E-3</v>
      </c>
    </row>
    <row r="16" spans="1:15" ht="24" x14ac:dyDescent="0.2">
      <c r="A16" s="5" t="s">
        <v>35</v>
      </c>
      <c r="B16" s="6" t="s">
        <v>17</v>
      </c>
      <c r="C16" s="6">
        <v>10</v>
      </c>
      <c r="D16" s="7" t="s">
        <v>36</v>
      </c>
      <c r="E16" s="8">
        <v>3324000000</v>
      </c>
      <c r="F16" s="8">
        <v>2829979653.5999999</v>
      </c>
      <c r="G16" s="9">
        <f>+F16/$E16</f>
        <v>0.85137775379061365</v>
      </c>
      <c r="H16" s="8">
        <v>494020346.39999998</v>
      </c>
      <c r="I16" s="9">
        <f>+H16/$E16</f>
        <v>0.14862224620938627</v>
      </c>
      <c r="J16" s="8">
        <v>2441815650.04</v>
      </c>
      <c r="K16" s="9">
        <f>+J16/$E16</f>
        <v>0.7346015794344164</v>
      </c>
      <c r="L16" s="8">
        <v>136940414.40000001</v>
      </c>
      <c r="M16" s="9">
        <f>+L16/$E16</f>
        <v>4.1197477256317692E-2</v>
      </c>
      <c r="N16" s="8">
        <v>136512339.40000001</v>
      </c>
      <c r="O16" s="9">
        <f>+N16/$E16</f>
        <v>4.1068694163658243E-2</v>
      </c>
    </row>
    <row r="17" spans="1:15" x14ac:dyDescent="0.2">
      <c r="A17" s="42" t="s">
        <v>20</v>
      </c>
      <c r="B17" s="42"/>
      <c r="C17" s="42"/>
      <c r="D17" s="42"/>
      <c r="E17" s="10">
        <f>+E15+E16</f>
        <v>3724000000</v>
      </c>
      <c r="F17" s="10">
        <f>+F15+F16</f>
        <v>2840340593.5999999</v>
      </c>
      <c r="G17" s="11">
        <f>+F17/$E17</f>
        <v>0.76271229688506981</v>
      </c>
      <c r="H17" s="10">
        <f>+H15+H16</f>
        <v>883659406.39999998</v>
      </c>
      <c r="I17" s="11">
        <f t="shared" ref="I17" si="5">+H17/$E17</f>
        <v>0.23728770311493017</v>
      </c>
      <c r="J17" s="10">
        <f>+J15+J16</f>
        <v>2442815650.04</v>
      </c>
      <c r="K17" s="11">
        <f>+J17/$E17</f>
        <v>0.65596553438238447</v>
      </c>
      <c r="L17" s="10">
        <f>+L15+L16</f>
        <v>137940414.40000001</v>
      </c>
      <c r="M17" s="11">
        <f t="shared" ref="M17" si="6">+L17/$E17</f>
        <v>3.7040927604726104E-2</v>
      </c>
      <c r="N17" s="10">
        <f>+N15+N16</f>
        <v>137512339.40000001</v>
      </c>
      <c r="O17" s="12">
        <f t="shared" ref="O17" si="7">+N17/$E17</f>
        <v>3.6925977282491945E-2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9270000</v>
      </c>
      <c r="G21" s="9">
        <f>+F21/$E21</f>
        <v>1</v>
      </c>
      <c r="H21" s="8">
        <v>0</v>
      </c>
      <c r="I21" s="9">
        <f>+H21/$E21</f>
        <v>0</v>
      </c>
      <c r="J21" s="8">
        <v>68770</v>
      </c>
      <c r="K21" s="9">
        <f>+J21/$E21</f>
        <v>7.4185544768069038E-3</v>
      </c>
      <c r="L21" s="8">
        <v>68770</v>
      </c>
      <c r="M21" s="9">
        <f>+L21/$E21</f>
        <v>7.4185544768069038E-3</v>
      </c>
      <c r="N21" s="8">
        <v>68770</v>
      </c>
      <c r="O21" s="9">
        <f>+N21/$E21</f>
        <v>7.4185544768069038E-3</v>
      </c>
    </row>
    <row r="22" spans="1:15" x14ac:dyDescent="0.2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4" x14ac:dyDescent="0.2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3110900</v>
      </c>
      <c r="G27" s="9">
        <f>+F27/$E27</f>
        <v>9.1456710274878728E-2</v>
      </c>
      <c r="H27" s="8">
        <v>30904100</v>
      </c>
      <c r="I27" s="9">
        <f>+H27/$E27</f>
        <v>0.90854328972512122</v>
      </c>
      <c r="J27" s="8">
        <v>3110900</v>
      </c>
      <c r="K27" s="9">
        <f>+J27/$E27</f>
        <v>9.1456710274878728E-2</v>
      </c>
      <c r="L27" s="8">
        <v>3110900</v>
      </c>
      <c r="M27" s="9">
        <f>+L27/$E27</f>
        <v>9.1456710274878728E-2</v>
      </c>
      <c r="N27" s="8">
        <v>3110900</v>
      </c>
      <c r="O27" s="9">
        <f>+N27/$E27</f>
        <v>9.1456710274878728E-2</v>
      </c>
    </row>
    <row r="28" spans="1:15" x14ac:dyDescent="0.2">
      <c r="A28" s="36"/>
      <c r="B28" s="37"/>
      <c r="C28" s="37"/>
      <c r="D28" s="38"/>
      <c r="E28" s="39"/>
      <c r="F28" s="39"/>
      <c r="G28" s="40"/>
      <c r="H28" s="39"/>
      <c r="I28" s="40"/>
      <c r="J28" s="39"/>
      <c r="K28" s="40"/>
      <c r="L28" s="39"/>
      <c r="M28" s="40"/>
      <c r="N28" s="39"/>
      <c r="O28" s="41"/>
    </row>
    <row r="29" spans="1:15" x14ac:dyDescent="0.2">
      <c r="A29" s="42" t="s">
        <v>22</v>
      </c>
      <c r="B29" s="42"/>
      <c r="C29" s="42"/>
      <c r="D29" s="42"/>
      <c r="E29" s="10">
        <f>+E11+E17+E22+E21+E26+E27</f>
        <v>9734637000</v>
      </c>
      <c r="F29" s="10">
        <f>+F11+F17+F22+F21+F26+F27</f>
        <v>8715953493.6000004</v>
      </c>
      <c r="G29" s="11">
        <f t="shared" ref="G29:G36" si="8">+F29/E29</f>
        <v>0.89535475165637923</v>
      </c>
      <c r="H29" s="10">
        <f>+H11+H17+H22+H21+H26+H27</f>
        <v>1018683506.4</v>
      </c>
      <c r="I29" s="11">
        <f t="shared" ref="I29:I36" si="9">+H29/E29</f>
        <v>0.10464524834362082</v>
      </c>
      <c r="J29" s="10">
        <f>+J11+J17+J22+J21+J26+J27</f>
        <v>2827526473.04</v>
      </c>
      <c r="K29" s="11">
        <f t="shared" ref="K29:K36" si="10">+J29/E29</f>
        <v>0.29046039138798907</v>
      </c>
      <c r="L29" s="10">
        <f>+L11+L17+L22+L21+L26+L27</f>
        <v>522651237.39999998</v>
      </c>
      <c r="M29" s="11">
        <f t="shared" ref="M29:M36" si="11">+L29/E29</f>
        <v>5.3689853807594466E-2</v>
      </c>
      <c r="N29" s="10">
        <f>+N11+N17+N22+N21+N26+N27</f>
        <v>522223162.39999998</v>
      </c>
      <c r="O29" s="12">
        <f>+N29/E29</f>
        <v>5.3645879389236595E-2</v>
      </c>
    </row>
    <row r="30" spans="1:15" ht="6.75" customHeight="1" x14ac:dyDescent="0.2">
      <c r="A30" s="31"/>
      <c r="B30" s="31"/>
      <c r="C30" s="31"/>
      <c r="D30" s="31"/>
      <c r="E30" s="16"/>
      <c r="F30" s="16"/>
      <c r="G30" s="17"/>
      <c r="H30" s="16"/>
      <c r="I30" s="17"/>
      <c r="J30" s="16"/>
      <c r="K30" s="17"/>
      <c r="L30" s="16"/>
      <c r="M30" s="17"/>
      <c r="N30" s="16"/>
      <c r="O30" s="18"/>
    </row>
    <row r="31" spans="1:15" ht="12" customHeight="1" x14ac:dyDescent="0.2">
      <c r="A31" s="32" t="s">
        <v>23</v>
      </c>
      <c r="B31" s="33"/>
      <c r="C31" s="33"/>
      <c r="D31" s="33"/>
      <c r="E31" s="20"/>
      <c r="F31" s="20"/>
      <c r="G31" s="21"/>
      <c r="H31" s="20"/>
      <c r="I31" s="21"/>
      <c r="J31" s="20"/>
      <c r="K31" s="21"/>
      <c r="L31" s="20"/>
      <c r="M31" s="21"/>
      <c r="N31" s="20"/>
      <c r="O31" s="22"/>
    </row>
    <row r="32" spans="1:15" x14ac:dyDescent="0.2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4" t="s">
        <v>13</v>
      </c>
      <c r="M32" s="4" t="s">
        <v>14</v>
      </c>
      <c r="N32" s="4" t="s">
        <v>15</v>
      </c>
      <c r="O32" s="4" t="s">
        <v>16</v>
      </c>
    </row>
    <row r="33" spans="1:15" ht="54" customHeight="1" x14ac:dyDescent="0.2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17181849833.82</v>
      </c>
      <c r="G33" s="9">
        <f>+F33/E33</f>
        <v>0.67867747409068424</v>
      </c>
      <c r="H33" s="8">
        <v>8134814546.1800003</v>
      </c>
      <c r="I33" s="9">
        <f>+H33/E33</f>
        <v>0.3213225259093157</v>
      </c>
      <c r="J33" s="8">
        <v>17096749833.82</v>
      </c>
      <c r="K33" s="9">
        <f>+J33/E33</f>
        <v>0.67531605179892185</v>
      </c>
      <c r="L33" s="8">
        <v>0</v>
      </c>
      <c r="M33" s="9">
        <f>+L33/E33</f>
        <v>0</v>
      </c>
      <c r="N33" s="8">
        <v>0</v>
      </c>
      <c r="O33" s="9">
        <f>+N33/E33</f>
        <v>0</v>
      </c>
    </row>
    <row r="34" spans="1:15" x14ac:dyDescent="0.2">
      <c r="A34" s="42" t="s">
        <v>26</v>
      </c>
      <c r="B34" s="42"/>
      <c r="C34" s="42"/>
      <c r="D34" s="42"/>
      <c r="E34" s="10">
        <f>SUM(E33:E33)</f>
        <v>25316664380</v>
      </c>
      <c r="F34" s="10">
        <f>SUM(F33:F33)</f>
        <v>17181849833.82</v>
      </c>
      <c r="G34" s="11">
        <f t="shared" ref="G34" si="12">+F34/$E34</f>
        <v>0.67867747409068424</v>
      </c>
      <c r="H34" s="10">
        <f>SUM(H33:H33)</f>
        <v>8134814546.1800003</v>
      </c>
      <c r="I34" s="11">
        <f t="shared" ref="I34" si="13">+H34/$E34</f>
        <v>0.3213225259093157</v>
      </c>
      <c r="J34" s="10">
        <f>SUM(J33:J33)</f>
        <v>17096749833.82</v>
      </c>
      <c r="K34" s="11">
        <f t="shared" ref="K34" si="14">+J34/$E34</f>
        <v>0.67531605179892185</v>
      </c>
      <c r="L34" s="10">
        <f>SUM(L33:L33)</f>
        <v>0</v>
      </c>
      <c r="M34" s="11">
        <f t="shared" ref="M34" si="15">+L34/$E34</f>
        <v>0</v>
      </c>
      <c r="N34" s="10">
        <f>SUM(N33:N33)</f>
        <v>0</v>
      </c>
      <c r="O34" s="12">
        <f t="shared" ref="O34" si="16">+N34/$E34</f>
        <v>0</v>
      </c>
    </row>
    <row r="35" spans="1:15" ht="7.5" customHeight="1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42" t="s">
        <v>27</v>
      </c>
      <c r="B36" s="42"/>
      <c r="C36" s="42"/>
      <c r="D36" s="42"/>
      <c r="E36" s="10">
        <f>+E29+E34</f>
        <v>35051301380</v>
      </c>
      <c r="F36" s="10">
        <f>+F29+F34</f>
        <v>25897803327.419998</v>
      </c>
      <c r="G36" s="11">
        <f t="shared" si="8"/>
        <v>0.7388542595510329</v>
      </c>
      <c r="H36" s="10">
        <f>+H29+H34</f>
        <v>9153498052.5799999</v>
      </c>
      <c r="I36" s="11">
        <f t="shared" si="9"/>
        <v>0.26114574044896705</v>
      </c>
      <c r="J36" s="10">
        <f>+J29+J34</f>
        <v>19924276306.860001</v>
      </c>
      <c r="K36" s="11">
        <f t="shared" si="10"/>
        <v>0.56843185623426351</v>
      </c>
      <c r="L36" s="10">
        <f>+L29+L34</f>
        <v>522651237.39999998</v>
      </c>
      <c r="M36" s="11">
        <f t="shared" si="11"/>
        <v>1.4911036589877394E-2</v>
      </c>
      <c r="N36" s="10">
        <f>+N29+N34</f>
        <v>522223162.39999998</v>
      </c>
      <c r="O36" s="12">
        <f>+N36/E36</f>
        <v>1.4898823776568149E-2</v>
      </c>
    </row>
    <row r="37" spans="1:15" ht="0" hidden="1" customHeight="1" x14ac:dyDescent="0.2"/>
    <row r="39" spans="1:15" x14ac:dyDescent="0.2">
      <c r="N39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9:D29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2020-02-05T19:18:21Z</dcterms:modified>
</cp:coreProperties>
</file>