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n 3 Ci3\OneDrive - Colombia Compra Eficiente\Mis Documentos\PRESUPUESTO\2020\8. EJECUCION\8. AGOSTO\"/>
    </mc:Choice>
  </mc:AlternateContent>
  <xr:revisionPtr revIDLastSave="0" documentId="13_ncr:1_{3AD6D9E5-BFE5-4CAE-9D5F-CE6C78EDA16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29" i="1" l="1"/>
  <c r="E29" i="1"/>
  <c r="H29" i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<sst xmlns="http://schemas.openxmlformats.org/spreadsheetml/2006/main" count="119" uniqueCount="49">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</sst>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sqref="A1:M3"/>
    </sheetView>
  </sheetViews>
  <sheetFormatPr baseColWidth="10" defaultColWidth="11.453125" defaultRowHeight="11.5" x14ac:dyDescent="0.25"/>
  <cols>
    <col min="1" max="1" width="13.54296875" style="1" customWidth="1"/>
    <col min="2" max="2" width="8.7265625" style="1" bestFit="1" customWidth="1"/>
    <col min="3" max="3" width="4.26953125" style="1" bestFit="1" customWidth="1"/>
    <col min="4" max="4" width="27" style="1" customWidth="1"/>
    <col min="5" max="5" width="17.26953125" style="1" bestFit="1" customWidth="1"/>
    <col min="6" max="6" width="19.26953125" style="1" customWidth="1"/>
    <col min="7" max="7" width="8" style="34" bestFit="1" customWidth="1"/>
    <col min="8" max="8" width="16.26953125" style="1" bestFit="1" customWidth="1"/>
    <col min="9" max="9" width="10.453125" style="34" bestFit="1" customWidth="1"/>
    <col min="10" max="10" width="17.26953125" style="1" bestFit="1" customWidth="1"/>
    <col min="11" max="11" width="8" style="34" bestFit="1" customWidth="1"/>
    <col min="12" max="12" width="17.26953125" style="1" bestFit="1" customWidth="1"/>
    <col min="13" max="13" width="8" style="34" bestFit="1" customWidth="1"/>
    <col min="14" max="14" width="17.26953125" style="1" bestFit="1" customWidth="1"/>
    <col min="15" max="15" width="8" style="1" bestFit="1" customWidth="1"/>
    <col min="16" max="16" width="13.453125" style="1" customWidth="1"/>
    <col min="17" max="16384" width="11.453125" style="1"/>
  </cols>
  <sheetData>
    <row r="1" spans="1:15" ht="12" customHeight="1" x14ac:dyDescent="0.25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0.2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5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5">
      <c r="A8" s="7" t="s">
        <v>29</v>
      </c>
      <c r="B8" s="6" t="s">
        <v>17</v>
      </c>
      <c r="C8" s="6">
        <v>10</v>
      </c>
      <c r="D8" s="7" t="s">
        <v>32</v>
      </c>
      <c r="E8" s="8">
        <v>9018156455</v>
      </c>
      <c r="F8" s="8">
        <v>9018156455</v>
      </c>
      <c r="G8" s="9">
        <f>+F8/E8</f>
        <v>1</v>
      </c>
      <c r="H8" s="8">
        <v>0</v>
      </c>
      <c r="I8" s="9">
        <f>+H8/$E8</f>
        <v>0</v>
      </c>
      <c r="J8" s="8">
        <v>2394488945</v>
      </c>
      <c r="K8" s="9">
        <f>+J8/$E8</f>
        <v>0.2655186741268396</v>
      </c>
      <c r="L8" s="8">
        <v>2394488945</v>
      </c>
      <c r="M8" s="9">
        <f>+L8/$E8</f>
        <v>0.2655186741268396</v>
      </c>
      <c r="N8" s="8">
        <v>2394488945</v>
      </c>
      <c r="O8" s="9">
        <f>+N8/$E8</f>
        <v>0.2655186741268396</v>
      </c>
    </row>
    <row r="9" spans="1:15" ht="23" x14ac:dyDescent="0.25">
      <c r="A9" s="7" t="s">
        <v>30</v>
      </c>
      <c r="B9" s="6" t="s">
        <v>17</v>
      </c>
      <c r="C9" s="6">
        <v>10</v>
      </c>
      <c r="D9" s="7" t="s">
        <v>33</v>
      </c>
      <c r="E9" s="8">
        <v>3260030074</v>
      </c>
      <c r="F9" s="8">
        <v>3260030074</v>
      </c>
      <c r="G9" s="9">
        <f>+F9/E9</f>
        <v>1</v>
      </c>
      <c r="H9" s="8">
        <v>0</v>
      </c>
      <c r="I9" s="9">
        <f>+H9/$E9</f>
        <v>0</v>
      </c>
      <c r="J9" s="8">
        <v>790236114</v>
      </c>
      <c r="K9" s="9">
        <f>+J9/$E9</f>
        <v>0.24240147976009133</v>
      </c>
      <c r="L9" s="8">
        <v>790236114</v>
      </c>
      <c r="M9" s="9">
        <f>+L9/$E9</f>
        <v>0.24240147976009133</v>
      </c>
      <c r="N9" s="8">
        <v>790236114</v>
      </c>
      <c r="O9" s="9">
        <f>+N9/$E9</f>
        <v>0.24240147976009133</v>
      </c>
    </row>
    <row r="10" spans="1:15" ht="34.5" x14ac:dyDescent="0.25">
      <c r="A10" s="7" t="s">
        <v>31</v>
      </c>
      <c r="B10" s="6" t="s">
        <v>17</v>
      </c>
      <c r="C10" s="6">
        <v>10</v>
      </c>
      <c r="D10" s="7" t="s">
        <v>34</v>
      </c>
      <c r="E10" s="8">
        <v>858045471</v>
      </c>
      <c r="F10" s="8">
        <v>858045471</v>
      </c>
      <c r="G10" s="9">
        <f>+F10/E10</f>
        <v>1</v>
      </c>
      <c r="H10" s="8">
        <v>0</v>
      </c>
      <c r="I10" s="9">
        <f>+H10/$E10</f>
        <v>0</v>
      </c>
      <c r="J10" s="8">
        <v>144501996</v>
      </c>
      <c r="K10" s="9">
        <f>+J10/$E10</f>
        <v>0.16840831970314077</v>
      </c>
      <c r="L10" s="8">
        <v>144501996</v>
      </c>
      <c r="M10" s="9">
        <f>+L10/$E10</f>
        <v>0.16840831970314077</v>
      </c>
      <c r="N10" s="8">
        <v>144501996</v>
      </c>
      <c r="O10" s="9">
        <f>+N10/$E10</f>
        <v>0.16840831970314077</v>
      </c>
    </row>
    <row r="11" spans="1:15" x14ac:dyDescent="0.25">
      <c r="A11" s="42" t="s">
        <v>18</v>
      </c>
      <c r="B11" s="42"/>
      <c r="C11" s="42"/>
      <c r="D11" s="42"/>
      <c r="E11" s="10">
        <f>SUM(E8:E10)</f>
        <v>13136232000</v>
      </c>
      <c r="F11" s="10">
        <f>SUM(F8:F10)</f>
        <v>13136232000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3329227055</v>
      </c>
      <c r="K11" s="11">
        <f t="shared" ref="K11" si="2">+J11/$E11</f>
        <v>0.25343850923156658</v>
      </c>
      <c r="L11" s="10">
        <f>SUM(L8:L10)</f>
        <v>3329227055</v>
      </c>
      <c r="M11" s="11">
        <f t="shared" ref="M11" si="3">+L11/$E11</f>
        <v>0.25343850923156658</v>
      </c>
      <c r="N11" s="10">
        <f>SUM(N8:N10)</f>
        <v>3329227055</v>
      </c>
      <c r="O11" s="12">
        <f t="shared" ref="O11" si="4">+N11/$E11</f>
        <v>0.25343850923156658</v>
      </c>
    </row>
    <row r="12" spans="1:15" ht="7.5" customHeight="1" x14ac:dyDescent="0.25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5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ht="23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3" x14ac:dyDescent="0.25">
      <c r="A15" s="5" t="s">
        <v>44</v>
      </c>
      <c r="B15" s="6" t="s">
        <v>17</v>
      </c>
      <c r="C15" s="6">
        <v>10</v>
      </c>
      <c r="D15" s="7" t="s">
        <v>45</v>
      </c>
      <c r="E15" s="8">
        <v>627000000</v>
      </c>
      <c r="F15" s="8">
        <v>251336471</v>
      </c>
      <c r="G15" s="9">
        <f>+F15/$E15</f>
        <v>0.40085561562998406</v>
      </c>
      <c r="H15" s="8">
        <v>375663529</v>
      </c>
      <c r="I15" s="9">
        <f>+H15/$E15</f>
        <v>0.59914438437001594</v>
      </c>
      <c r="J15" s="8">
        <v>249513103.31</v>
      </c>
      <c r="K15" s="9">
        <f>+J15/$E15</f>
        <v>0.39794753318979265</v>
      </c>
      <c r="L15" s="8">
        <v>37536471</v>
      </c>
      <c r="M15" s="9">
        <f>+L15/$E15</f>
        <v>5.9866779904306222E-2</v>
      </c>
      <c r="N15" s="8">
        <v>37536471</v>
      </c>
      <c r="O15" s="9">
        <f>+N15/$E15</f>
        <v>5.9866779904306222E-2</v>
      </c>
    </row>
    <row r="16" spans="1:15" ht="23" x14ac:dyDescent="0.25">
      <c r="A16" s="5" t="s">
        <v>35</v>
      </c>
      <c r="B16" s="6" t="s">
        <v>17</v>
      </c>
      <c r="C16" s="6">
        <v>10</v>
      </c>
      <c r="D16" s="7" t="s">
        <v>36</v>
      </c>
      <c r="E16" s="8">
        <v>5824000000</v>
      </c>
      <c r="F16" s="8">
        <v>3901957723.2800002</v>
      </c>
      <c r="G16" s="9">
        <f>+F16/$E16</f>
        <v>0.66997900468406602</v>
      </c>
      <c r="H16" s="8">
        <v>1922042276.72</v>
      </c>
      <c r="I16" s="9">
        <f>+H16/$E16</f>
        <v>0.3300209953159341</v>
      </c>
      <c r="J16" s="8">
        <v>3599845076.2199998</v>
      </c>
      <c r="K16" s="9">
        <f>+J16/$E16</f>
        <v>0.61810526720810433</v>
      </c>
      <c r="L16" s="8">
        <v>2270014964.6900001</v>
      </c>
      <c r="M16" s="9">
        <f>+L16/$E16</f>
        <v>0.38976905300309067</v>
      </c>
      <c r="N16" s="8">
        <v>2270014964.6900001</v>
      </c>
      <c r="O16" s="9">
        <f>+N16/$E16</f>
        <v>0.38976905300309067</v>
      </c>
    </row>
    <row r="17" spans="1:15" x14ac:dyDescent="0.25">
      <c r="A17" s="42" t="s">
        <v>20</v>
      </c>
      <c r="B17" s="42"/>
      <c r="C17" s="42"/>
      <c r="D17" s="42"/>
      <c r="E17" s="10">
        <f>+E15+E16</f>
        <v>6451000000</v>
      </c>
      <c r="F17" s="10">
        <f>+F15+F16</f>
        <v>4153294194.2800002</v>
      </c>
      <c r="G17" s="11">
        <f>+F17/$E17</f>
        <v>0.64382176318090223</v>
      </c>
      <c r="H17" s="10">
        <f>+H15+H16</f>
        <v>2297705805.7200003</v>
      </c>
      <c r="I17" s="11">
        <f t="shared" ref="I17" si="5">+H17/$E17</f>
        <v>0.35617823681909788</v>
      </c>
      <c r="J17" s="10">
        <f>+J15+J16</f>
        <v>3849358179.5299997</v>
      </c>
      <c r="K17" s="11">
        <f>+J17/$E17</f>
        <v>0.59670720501162611</v>
      </c>
      <c r="L17" s="10">
        <f>+L15+L16</f>
        <v>2307551435.6900001</v>
      </c>
      <c r="M17" s="11">
        <f t="shared" ref="M17" si="6">+L17/$E17</f>
        <v>0.35770445445512322</v>
      </c>
      <c r="N17" s="10">
        <f>+N15+N16</f>
        <v>2307551435.6900001</v>
      </c>
      <c r="O17" s="12">
        <f t="shared" ref="O17" si="7">+N17/$E17</f>
        <v>0.35770445445512322</v>
      </c>
    </row>
    <row r="18" spans="1:15" ht="6" customHeight="1" x14ac:dyDescent="0.25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5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ht="23" x14ac:dyDescent="0.25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4.5" x14ac:dyDescent="0.25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1949880</v>
      </c>
      <c r="K21" s="9">
        <f>+J21/$E21</f>
        <v>0.21034304207119742</v>
      </c>
      <c r="L21" s="8">
        <v>1949880</v>
      </c>
      <c r="M21" s="9">
        <f>+L21/$E21</f>
        <v>0.21034304207119742</v>
      </c>
      <c r="N21" s="8">
        <v>1949880</v>
      </c>
      <c r="O21" s="9">
        <f>+N21/$E21</f>
        <v>0.21034304207119742</v>
      </c>
    </row>
    <row r="22" spans="1:15" x14ac:dyDescent="0.25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5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ht="23" x14ac:dyDescent="0.25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5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3" x14ac:dyDescent="0.25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5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5">
      <c r="A29" s="42" t="s">
        <v>22</v>
      </c>
      <c r="B29" s="42"/>
      <c r="C29" s="42"/>
      <c r="D29" s="42"/>
      <c r="E29" s="10">
        <f>+E11+E17+E22+E21+E26+E27</f>
        <v>19734637000</v>
      </c>
      <c r="F29" s="10">
        <f>+F11+F17+F22+F21+F26+F27</f>
        <v>17301907094.279999</v>
      </c>
      <c r="G29" s="11">
        <f t="shared" ref="G29:G36" si="8">+F29/E29</f>
        <v>0.87672791216174883</v>
      </c>
      <c r="H29" s="10">
        <f>+H11+H17+H22+H21+H26+H27</f>
        <v>2432729905.7200003</v>
      </c>
      <c r="I29" s="11">
        <f t="shared" ref="I29:I36" si="9">+H29/E29</f>
        <v>0.12327208783825111</v>
      </c>
      <c r="J29" s="10">
        <f>+J11+J17+J22+J21+J26+J27</f>
        <v>7183646014.5299997</v>
      </c>
      <c r="K29" s="11">
        <f t="shared" ref="K29:K36" si="10">+J29/E29</f>
        <v>0.36401206743909198</v>
      </c>
      <c r="L29" s="10">
        <f>+L11+L17+L22+L21+L26+L27</f>
        <v>5641839270.6900005</v>
      </c>
      <c r="M29" s="11">
        <f t="shared" ref="M29:M36" si="11">+L29/E29</f>
        <v>0.28588513032644081</v>
      </c>
      <c r="N29" s="10">
        <f>+N11+N17+N22+N21+N26+N27</f>
        <v>5641839270.6900005</v>
      </c>
      <c r="O29" s="12">
        <f>+N29/E29</f>
        <v>0.28588513032644081</v>
      </c>
    </row>
    <row r="30" spans="1:15" ht="6.75" customHeight="1" x14ac:dyDescent="0.25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5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ht="23" x14ac:dyDescent="0.25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5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21261830114</v>
      </c>
      <c r="G33" s="9">
        <f>+F33/E33</f>
        <v>0.83983536673167369</v>
      </c>
      <c r="H33" s="8">
        <v>4054834266</v>
      </c>
      <c r="I33" s="9">
        <f>+H33/E33</f>
        <v>0.16016463326832633</v>
      </c>
      <c r="J33" s="8">
        <v>21248920605.689999</v>
      </c>
      <c r="K33" s="9">
        <f>+J33/E33</f>
        <v>0.8393254453567156</v>
      </c>
      <c r="L33" s="8">
        <v>12649101062.66</v>
      </c>
      <c r="M33" s="9">
        <f>+L33/E33</f>
        <v>0.49963537347569009</v>
      </c>
      <c r="N33" s="8">
        <v>12641101062.66</v>
      </c>
      <c r="O33" s="9">
        <f>+N33/E33</f>
        <v>0.49931937608045979</v>
      </c>
    </row>
    <row r="34" spans="1:15" x14ac:dyDescent="0.25">
      <c r="A34" s="42" t="s">
        <v>26</v>
      </c>
      <c r="B34" s="42"/>
      <c r="C34" s="42"/>
      <c r="D34" s="42"/>
      <c r="E34" s="10">
        <f>SUM(E33:E33)</f>
        <v>25316664380</v>
      </c>
      <c r="F34" s="10">
        <f>SUM(F33:F33)</f>
        <v>21261830114</v>
      </c>
      <c r="G34" s="11">
        <f t="shared" ref="G34" si="12">+F34/$E34</f>
        <v>0.83983536673167369</v>
      </c>
      <c r="H34" s="10">
        <f>SUM(H33:H33)</f>
        <v>4054834266</v>
      </c>
      <c r="I34" s="11">
        <f t="shared" ref="I34" si="13">+H34/$E34</f>
        <v>0.16016463326832633</v>
      </c>
      <c r="J34" s="10">
        <f>SUM(J33:J33)</f>
        <v>21248920605.689999</v>
      </c>
      <c r="K34" s="11">
        <f t="shared" ref="K34" si="14">+J34/$E34</f>
        <v>0.8393254453567156</v>
      </c>
      <c r="L34" s="10">
        <f>SUM(L33:L33)</f>
        <v>12649101062.66</v>
      </c>
      <c r="M34" s="11">
        <f t="shared" ref="M34" si="15">+L34/$E34</f>
        <v>0.49963537347569009</v>
      </c>
      <c r="N34" s="10">
        <f>SUM(N33:N33)</f>
        <v>12641101062.66</v>
      </c>
      <c r="O34" s="12">
        <f t="shared" ref="O34" si="16">+N34/$E34</f>
        <v>0.49931937608045979</v>
      </c>
    </row>
    <row r="35" spans="1:15" ht="7.5" customHeight="1" x14ac:dyDescent="0.25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5">
      <c r="A36" s="42" t="s">
        <v>27</v>
      </c>
      <c r="B36" s="42"/>
      <c r="C36" s="42"/>
      <c r="D36" s="42"/>
      <c r="E36" s="10">
        <f>+E29+E34</f>
        <v>45051301380</v>
      </c>
      <c r="F36" s="10">
        <f>+F29+F34</f>
        <v>38563737208.279999</v>
      </c>
      <c r="G36" s="11">
        <f t="shared" si="8"/>
        <v>0.85599607618438123</v>
      </c>
      <c r="H36" s="10">
        <f>+H29+H34</f>
        <v>6487564171.7200003</v>
      </c>
      <c r="I36" s="11">
        <f t="shared" si="9"/>
        <v>0.14400392381561877</v>
      </c>
      <c r="J36" s="10">
        <f>+J29+J34</f>
        <v>28432566620.219997</v>
      </c>
      <c r="K36" s="11">
        <f t="shared" si="10"/>
        <v>0.63111532296028861</v>
      </c>
      <c r="L36" s="10">
        <f>+L29+L34</f>
        <v>18290940333.349998</v>
      </c>
      <c r="M36" s="11">
        <f t="shared" si="11"/>
        <v>0.40600248545694728</v>
      </c>
      <c r="N36" s="10">
        <f>+N29+N34</f>
        <v>18282940333.349998</v>
      </c>
      <c r="O36" s="12">
        <f>+N36/E36</f>
        <v>0.40582491012049871</v>
      </c>
    </row>
    <row r="37" spans="1:15" ht="0" hidden="1" customHeight="1" x14ac:dyDescent="0.25"/>
    <row r="39" spans="1:15" x14ac:dyDescent="0.25">
      <c r="N39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9:D29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Spin 3 Ci3</cp:lastModifiedBy>
  <cp:lastPrinted>2019-01-22T16:06:17Z</cp:lastPrinted>
  <dcterms:created xsi:type="dcterms:W3CDTF">2018-03-01T16:09:21Z</dcterms:created>
  <dcterms:modified xsi:type="dcterms:W3CDTF">2020-09-01T15:20:16Z</dcterms:modified>
</cp:coreProperties>
</file>