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8\EJECUCION\EJECUCIONES DEFINITIVAS\"/>
    </mc:Choice>
  </mc:AlternateContent>
  <bookViews>
    <workbookView xWindow="0" yWindow="0" windowWidth="24000" windowHeight="8910"/>
  </bookViews>
  <sheets>
    <sheet name="MAYO 2018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L34" i="1"/>
  <c r="J34" i="1"/>
  <c r="H34" i="1"/>
  <c r="F34" i="1"/>
  <c r="E34" i="1"/>
  <c r="G34" i="1" l="1"/>
  <c r="K34" i="1"/>
  <c r="M34" i="1"/>
  <c r="I34" i="1"/>
  <c r="O34" i="1"/>
  <c r="E26" i="1"/>
  <c r="E36" i="1" s="1"/>
  <c r="F26" i="1"/>
  <c r="J26" i="1"/>
  <c r="H26" i="1"/>
  <c r="L26" i="1"/>
  <c r="N26" i="1"/>
  <c r="M26" i="1" l="1"/>
  <c r="L36" i="1"/>
  <c r="M36" i="1" s="1"/>
  <c r="I26" i="1"/>
  <c r="H36" i="1"/>
  <c r="I36" i="1" s="1"/>
  <c r="K26" i="1"/>
  <c r="J36" i="1"/>
  <c r="K36" i="1" s="1"/>
  <c r="G26" i="1"/>
  <c r="F36" i="1"/>
  <c r="G36" i="1" s="1"/>
  <c r="O26" i="1"/>
  <c r="N36" i="1"/>
  <c r="O36" i="1" s="1"/>
</calcChain>
</file>

<file path=xl/sharedStrings.xml><?xml version="1.0" encoding="utf-8"?>
<sst xmlns="http://schemas.openxmlformats.org/spreadsheetml/2006/main" count="114" uniqueCount="51">
  <si>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</si>
  <si>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</si>
  <si>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</si>
  <si>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</si>
  <si>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</si>
  <si>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</si>
  <si>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</si>
  <si>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</si>
  <si>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</si>
  <si>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</si>
  <si>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</si>
  <si>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</si>
  <si>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</si>
  <si>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</si>
  <si>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</si>
  <si>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</si>
  <si>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</si>
  <si>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</si>
  <si>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</si>
  <si>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</si>
  <si>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</si>
  <si>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</si>
  <si>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</si>
  <si>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</si>
  <si>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</si>
  <si>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</si>
  <si>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</si>
  <si>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</si>
  <si>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</si>
  <si>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</si>
  <si>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</si>
  <si>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</si>
  <si>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</si>
  <si>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</si>
  <si>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</si>
  <si>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</si>
  <si>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</si>
  <si>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</si>
  <si>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</si>
  <si>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CUOTA DE AUDITAJE CONTRANAL</t>
  </si>
  <si>
    <t>Total Gastos de Funcionamiento</t>
  </si>
  <si>
    <t>Inversión</t>
  </si>
  <si>
    <t>C-0304-1000-1</t>
  </si>
  <si>
    <t>FORTALECIMIENTO DE LA CONTRATACIÓN PÚBLICA NACIONAL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</si>
  <si>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</si>
  <si>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</si>
  <si>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</si>
  <si>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</si>
  <si>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</si>
  <si>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</si>
  <si>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Colombia Compra Eficiente 
Ejecución Presupuestal a 31/05/2018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</si>
</sst>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0" fontId="3" fillId="0" borderId="1" xfId="1" applyNumberFormat="1" applyFont="1" applyFill="1" applyBorder="1"/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  <xf numFmtId="10" fontId="3" fillId="0" borderId="1" xfId="1" applyNumberFormat="1" applyFont="1" applyFill="1" applyBorder="1" applyAlignment="1">
      <alignment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2</xdr:row>
      <xdr:rowOff>342900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tabSelected="1" workbookViewId="0">
      <selection activeCell="A10" sqref="A10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.140625" style="1" bestFit="1" customWidth="1"/>
    <col min="5" max="5" width="17.28515625" style="1" bestFit="1" customWidth="1"/>
    <col min="6" max="6" width="19.28515625" style="1" customWidth="1"/>
    <col min="7" max="7" width="8" style="35" bestFit="1" customWidth="1"/>
    <col min="8" max="8" width="16.28515625" style="1" bestFit="1" customWidth="1"/>
    <col min="9" max="9" width="10.42578125" style="35" bestFit="1" customWidth="1"/>
    <col min="10" max="10" width="17.28515625" style="1" bestFit="1" customWidth="1"/>
    <col min="11" max="11" width="8" style="35" bestFit="1" customWidth="1"/>
    <col min="12" max="12" width="17.28515625" style="1" bestFit="1" customWidth="1"/>
    <col min="13" max="13" width="8" style="35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37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6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38" t="s">
        <v>0</v>
      </c>
      <c r="B5" s="3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38" t="s">
        <v>1</v>
      </c>
      <c r="B6" s="38"/>
      <c r="C6" s="3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ht="24" x14ac:dyDescent="0.2">
      <c r="A8" s="5" t="s">
        <v>17</v>
      </c>
      <c r="B8" s="6" t="s">
        <v>18</v>
      </c>
      <c r="C8" s="6">
        <v>10</v>
      </c>
      <c r="D8" s="7" t="s">
        <v>19</v>
      </c>
      <c r="E8" s="8">
        <v>2443324372</v>
      </c>
      <c r="F8" s="8">
        <v>2443324336</v>
      </c>
      <c r="G8" s="9">
        <v>0.999999985265976</v>
      </c>
      <c r="H8" s="8">
        <v>36</v>
      </c>
      <c r="I8" s="9">
        <v>1.473402402585292E-8</v>
      </c>
      <c r="J8" s="8">
        <v>1106457983</v>
      </c>
      <c r="K8" s="9">
        <v>0.45284940291996562</v>
      </c>
      <c r="L8" s="8">
        <v>1106457983</v>
      </c>
      <c r="M8" s="9">
        <v>0.45284940291996562</v>
      </c>
      <c r="N8" s="8">
        <v>1106457983</v>
      </c>
      <c r="O8" s="10">
        <v>0.45284940291996562</v>
      </c>
    </row>
    <row r="9" spans="1:15" x14ac:dyDescent="0.2">
      <c r="A9" s="5" t="s">
        <v>20</v>
      </c>
      <c r="B9" s="6" t="s">
        <v>18</v>
      </c>
      <c r="C9" s="6">
        <v>10</v>
      </c>
      <c r="D9" s="7" t="s">
        <v>21</v>
      </c>
      <c r="E9" s="8">
        <v>583207914</v>
      </c>
      <c r="F9" s="8">
        <v>564000000</v>
      </c>
      <c r="G9" s="9">
        <v>0.96706506626725919</v>
      </c>
      <c r="H9" s="8">
        <v>19207914</v>
      </c>
      <c r="I9" s="9">
        <v>3.2934933732740805E-2</v>
      </c>
      <c r="J9" s="8">
        <v>202389726</v>
      </c>
      <c r="K9" s="9">
        <v>0.34702842869858586</v>
      </c>
      <c r="L9" s="8">
        <v>202389726</v>
      </c>
      <c r="M9" s="9">
        <v>0.34702842869858586</v>
      </c>
      <c r="N9" s="8">
        <v>202389726</v>
      </c>
      <c r="O9" s="10">
        <v>0.34702842869858586</v>
      </c>
    </row>
    <row r="10" spans="1:15" x14ac:dyDescent="0.2">
      <c r="A10" s="5" t="s">
        <v>22</v>
      </c>
      <c r="B10" s="6" t="s">
        <v>18</v>
      </c>
      <c r="C10" s="6">
        <v>10</v>
      </c>
      <c r="D10" s="7" t="s">
        <v>23</v>
      </c>
      <c r="E10" s="8">
        <v>905209027</v>
      </c>
      <c r="F10" s="8">
        <v>657000000</v>
      </c>
      <c r="G10" s="9">
        <v>0.72579921366603872</v>
      </c>
      <c r="H10" s="8">
        <v>248209027</v>
      </c>
      <c r="I10" s="9">
        <v>0.27420078633396128</v>
      </c>
      <c r="J10" s="8">
        <v>79916611</v>
      </c>
      <c r="K10" s="9">
        <v>8.8285256351072608E-2</v>
      </c>
      <c r="L10" s="8">
        <v>79530026</v>
      </c>
      <c r="M10" s="9">
        <v>8.7858189244504739E-2</v>
      </c>
      <c r="N10" s="8">
        <v>79530026</v>
      </c>
      <c r="O10" s="10">
        <v>8.7858189244504739E-2</v>
      </c>
    </row>
    <row r="11" spans="1:15" ht="36" x14ac:dyDescent="0.2">
      <c r="A11" s="5" t="s">
        <v>24</v>
      </c>
      <c r="B11" s="6" t="s">
        <v>18</v>
      </c>
      <c r="C11" s="6">
        <v>10</v>
      </c>
      <c r="D11" s="7" t="s">
        <v>25</v>
      </c>
      <c r="E11" s="8">
        <v>117260000</v>
      </c>
      <c r="F11" s="8">
        <v>117230000</v>
      </c>
      <c r="G11" s="9">
        <v>0.9997441582807437</v>
      </c>
      <c r="H11" s="8">
        <v>30000</v>
      </c>
      <c r="I11" s="9">
        <v>2.558417192563534E-4</v>
      </c>
      <c r="J11" s="8">
        <v>34430235</v>
      </c>
      <c r="K11" s="9">
        <v>0.29362301722667578</v>
      </c>
      <c r="L11" s="8">
        <v>34430235</v>
      </c>
      <c r="M11" s="9">
        <v>0.29362301722667578</v>
      </c>
      <c r="N11" s="8">
        <v>34430235</v>
      </c>
      <c r="O11" s="10">
        <v>0.29362301722667578</v>
      </c>
    </row>
    <row r="12" spans="1:15" ht="24" x14ac:dyDescent="0.2">
      <c r="A12" s="5" t="s">
        <v>26</v>
      </c>
      <c r="B12" s="6" t="s">
        <v>18</v>
      </c>
      <c r="C12" s="6">
        <v>10</v>
      </c>
      <c r="D12" s="7" t="s">
        <v>27</v>
      </c>
      <c r="E12" s="8">
        <v>1002676778</v>
      </c>
      <c r="F12" s="8">
        <v>1002676778</v>
      </c>
      <c r="G12" s="9">
        <v>1</v>
      </c>
      <c r="H12" s="8">
        <v>0</v>
      </c>
      <c r="I12" s="9">
        <v>0</v>
      </c>
      <c r="J12" s="8">
        <v>1002316778</v>
      </c>
      <c r="K12" s="9">
        <v>0.99964096106751565</v>
      </c>
      <c r="L12" s="8">
        <v>357465334</v>
      </c>
      <c r="M12" s="9">
        <v>0.35651103310981436</v>
      </c>
      <c r="N12" s="8">
        <v>357465334</v>
      </c>
      <c r="O12" s="10">
        <v>0.35651103310981436</v>
      </c>
    </row>
    <row r="13" spans="1:15" ht="36" x14ac:dyDescent="0.2">
      <c r="A13" s="5" t="s">
        <v>28</v>
      </c>
      <c r="B13" s="6" t="s">
        <v>18</v>
      </c>
      <c r="C13" s="6">
        <v>10</v>
      </c>
      <c r="D13" s="7" t="s">
        <v>29</v>
      </c>
      <c r="E13" s="8">
        <v>1218166569</v>
      </c>
      <c r="F13" s="8">
        <v>1147000000</v>
      </c>
      <c r="G13" s="9">
        <v>0.94157895085035781</v>
      </c>
      <c r="H13" s="8">
        <v>71166569</v>
      </c>
      <c r="I13" s="9">
        <v>5.8421049149642197E-2</v>
      </c>
      <c r="J13" s="8">
        <v>464443331</v>
      </c>
      <c r="K13" s="9">
        <v>0.38126422348075456</v>
      </c>
      <c r="L13" s="8">
        <v>464442831</v>
      </c>
      <c r="M13" s="9">
        <v>0.38126381302785528</v>
      </c>
      <c r="N13" s="8">
        <v>464442831</v>
      </c>
      <c r="O13" s="10">
        <v>0.38126381302785528</v>
      </c>
    </row>
    <row r="14" spans="1:15" x14ac:dyDescent="0.2">
      <c r="A14" s="39" t="s">
        <v>30</v>
      </c>
      <c r="B14" s="39"/>
      <c r="C14" s="39"/>
      <c r="D14" s="39"/>
      <c r="E14" s="11">
        <v>6269844660</v>
      </c>
      <c r="F14" s="11">
        <v>5931231114</v>
      </c>
      <c r="G14" s="12">
        <v>0.94599331173860379</v>
      </c>
      <c r="H14" s="11">
        <v>338613546</v>
      </c>
      <c r="I14" s="12">
        <v>5.4006688261396256E-2</v>
      </c>
      <c r="J14" s="11">
        <v>2889954664</v>
      </c>
      <c r="K14" s="12">
        <v>0.46092922882717802</v>
      </c>
      <c r="L14" s="11">
        <v>2244716135</v>
      </c>
      <c r="M14" s="12">
        <v>0.35801782288494527</v>
      </c>
      <c r="N14" s="11">
        <v>2244716135</v>
      </c>
      <c r="O14" s="13">
        <v>0.35801782288494527</v>
      </c>
    </row>
    <row r="15" spans="1:15" ht="7.5" customHeight="1" x14ac:dyDescent="0.2">
      <c r="A15" s="14"/>
      <c r="B15" s="14"/>
      <c r="C15" s="15"/>
      <c r="D15" s="16"/>
      <c r="E15" s="17"/>
      <c r="F15" s="17"/>
      <c r="G15" s="18"/>
      <c r="H15" s="17"/>
      <c r="I15" s="18"/>
      <c r="J15" s="17"/>
      <c r="K15" s="18"/>
      <c r="L15" s="17"/>
      <c r="M15" s="18"/>
      <c r="N15" s="17"/>
      <c r="O15" s="19"/>
    </row>
    <row r="16" spans="1:15" x14ac:dyDescent="0.2">
      <c r="A16" s="36" t="s">
        <v>31</v>
      </c>
      <c r="B16" s="36"/>
      <c r="C16" s="36"/>
      <c r="D16" s="20"/>
      <c r="E16" s="21"/>
      <c r="F16" s="21"/>
      <c r="G16" s="22"/>
      <c r="H16" s="21"/>
      <c r="I16" s="22"/>
      <c r="J16" s="21"/>
      <c r="K16" s="22"/>
      <c r="L16" s="21"/>
      <c r="M16" s="22"/>
      <c r="N16" s="21"/>
      <c r="O16" s="23"/>
    </row>
    <row r="17" spans="1:15" x14ac:dyDescent="0.2">
      <c r="A17" s="4" t="s">
        <v>2</v>
      </c>
      <c r="B17" s="4" t="s">
        <v>3</v>
      </c>
      <c r="C17" s="4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13</v>
      </c>
      <c r="M17" s="4" t="s">
        <v>14</v>
      </c>
      <c r="N17" s="4" t="s">
        <v>15</v>
      </c>
      <c r="O17" s="4" t="s">
        <v>16</v>
      </c>
    </row>
    <row r="18" spans="1:15" x14ac:dyDescent="0.2">
      <c r="A18" s="5" t="s">
        <v>32</v>
      </c>
      <c r="B18" s="6" t="s">
        <v>18</v>
      </c>
      <c r="C18" s="6">
        <v>10</v>
      </c>
      <c r="D18" s="7" t="s">
        <v>33</v>
      </c>
      <c r="E18" s="8">
        <v>4120000</v>
      </c>
      <c r="F18" s="8">
        <v>0</v>
      </c>
      <c r="G18" s="9">
        <v>0</v>
      </c>
      <c r="H18" s="8">
        <v>4120000</v>
      </c>
      <c r="I18" s="9">
        <v>1</v>
      </c>
      <c r="J18" s="8">
        <v>0</v>
      </c>
      <c r="K18" s="9">
        <v>0</v>
      </c>
      <c r="L18" s="8">
        <v>0</v>
      </c>
      <c r="M18" s="9">
        <v>0</v>
      </c>
      <c r="N18" s="8">
        <v>0</v>
      </c>
      <c r="O18" s="10">
        <v>0</v>
      </c>
    </row>
    <row r="19" spans="1:15" ht="24" x14ac:dyDescent="0.2">
      <c r="A19" s="5" t="s">
        <v>34</v>
      </c>
      <c r="B19" s="6" t="s">
        <v>18</v>
      </c>
      <c r="C19" s="6">
        <v>10</v>
      </c>
      <c r="D19" s="7" t="s">
        <v>35</v>
      </c>
      <c r="E19" s="8">
        <v>2912491380</v>
      </c>
      <c r="F19" s="8">
        <v>2785328973.1100001</v>
      </c>
      <c r="G19" s="9">
        <v>0.95633895854139839</v>
      </c>
      <c r="H19" s="8">
        <v>127162406.89</v>
      </c>
      <c r="I19" s="9">
        <v>4.3661041458601675E-2</v>
      </c>
      <c r="J19" s="8">
        <v>2170631401.71</v>
      </c>
      <c r="K19" s="9">
        <v>0.74528337375199372</v>
      </c>
      <c r="L19" s="8">
        <v>1505215868.21</v>
      </c>
      <c r="M19" s="9">
        <v>0.51681384485677007</v>
      </c>
      <c r="N19" s="8">
        <v>1503971091.3199999</v>
      </c>
      <c r="O19" s="10">
        <v>0.51638645238496805</v>
      </c>
    </row>
    <row r="20" spans="1:15" x14ac:dyDescent="0.2">
      <c r="A20" s="39" t="s">
        <v>36</v>
      </c>
      <c r="B20" s="39"/>
      <c r="C20" s="39"/>
      <c r="D20" s="39"/>
      <c r="E20" s="11">
        <v>2916611380</v>
      </c>
      <c r="F20" s="11">
        <v>2785328973.1100001</v>
      </c>
      <c r="G20" s="12">
        <v>0.95498803584521441</v>
      </c>
      <c r="H20" s="11">
        <v>131282406.89</v>
      </c>
      <c r="I20" s="12">
        <v>4.5011964154785679E-2</v>
      </c>
      <c r="J20" s="11">
        <v>2170631401.71</v>
      </c>
      <c r="K20" s="12">
        <v>0.74423058779603335</v>
      </c>
      <c r="L20" s="11">
        <v>1505215868.21</v>
      </c>
      <c r="M20" s="12">
        <v>0.51608379454721875</v>
      </c>
      <c r="N20" s="11">
        <v>1503971091.3199999</v>
      </c>
      <c r="O20" s="13">
        <v>0.51565700580925522</v>
      </c>
    </row>
    <row r="21" spans="1:15" x14ac:dyDescent="0.2">
      <c r="A21" s="14"/>
      <c r="B21" s="14"/>
      <c r="C21" s="15"/>
      <c r="D21" s="14"/>
      <c r="E21" s="17"/>
      <c r="F21" s="17"/>
      <c r="G21" s="18"/>
      <c r="H21" s="17"/>
      <c r="I21" s="18"/>
      <c r="J21" s="17"/>
      <c r="K21" s="18"/>
      <c r="L21" s="17"/>
      <c r="M21" s="18"/>
      <c r="N21" s="17"/>
      <c r="O21" s="19"/>
    </row>
    <row r="22" spans="1:15" x14ac:dyDescent="0.2">
      <c r="A22" s="36" t="s">
        <v>37</v>
      </c>
      <c r="B22" s="36"/>
      <c r="C22" s="24"/>
      <c r="D22" s="25"/>
      <c r="E22" s="21"/>
      <c r="F22" s="21"/>
      <c r="G22" s="22"/>
      <c r="H22" s="21"/>
      <c r="I22" s="22"/>
      <c r="J22" s="21"/>
      <c r="K22" s="22"/>
      <c r="L22" s="21"/>
      <c r="M22" s="22"/>
      <c r="N22" s="21"/>
      <c r="O22" s="23"/>
    </row>
    <row r="23" spans="1:15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24" x14ac:dyDescent="0.2">
      <c r="A24" s="5" t="s">
        <v>38</v>
      </c>
      <c r="B24" s="6" t="s">
        <v>18</v>
      </c>
      <c r="C24" s="6">
        <v>11</v>
      </c>
      <c r="D24" s="7" t="s">
        <v>39</v>
      </c>
      <c r="E24" s="8">
        <v>38110000</v>
      </c>
      <c r="F24" s="8">
        <v>0</v>
      </c>
      <c r="G24" s="9">
        <v>0</v>
      </c>
      <c r="H24" s="8">
        <v>38110000</v>
      </c>
      <c r="I24" s="9">
        <v>1</v>
      </c>
      <c r="J24" s="8">
        <v>0</v>
      </c>
      <c r="K24" s="9">
        <v>0</v>
      </c>
      <c r="L24" s="8">
        <v>0</v>
      </c>
      <c r="M24" s="9">
        <v>0</v>
      </c>
      <c r="N24" s="8">
        <v>0</v>
      </c>
      <c r="O24" s="40">
        <v>0</v>
      </c>
    </row>
    <row r="25" spans="1:15" x14ac:dyDescent="0.2">
      <c r="A25" s="26"/>
      <c r="B25" s="27"/>
      <c r="C25" s="27"/>
      <c r="D25" s="28"/>
      <c r="E25" s="29"/>
      <c r="F25" s="29"/>
      <c r="G25" s="30"/>
      <c r="H25" s="29"/>
      <c r="I25" s="30"/>
      <c r="J25" s="29"/>
      <c r="K25" s="30"/>
      <c r="L25" s="29"/>
      <c r="M25" s="30"/>
      <c r="N25" s="29"/>
      <c r="O25" s="31"/>
    </row>
    <row r="26" spans="1:15" x14ac:dyDescent="0.2">
      <c r="A26" s="39" t="s">
        <v>40</v>
      </c>
      <c r="B26" s="39"/>
      <c r="C26" s="39"/>
      <c r="D26" s="39"/>
      <c r="E26" s="11">
        <f>+E24+E20+E14</f>
        <v>9224566040</v>
      </c>
      <c r="F26" s="11">
        <f>+F24+F20+F14</f>
        <v>8716560087.1100006</v>
      </c>
      <c r="G26" s="12">
        <f t="shared" ref="G26:G36" si="0">+F26/E26</f>
        <v>0.94492901338803803</v>
      </c>
      <c r="H26" s="11">
        <f>+H24+H20+H14</f>
        <v>508005952.88999999</v>
      </c>
      <c r="I26" s="12">
        <f t="shared" ref="I26:I36" si="1">+H26/E26</f>
        <v>5.5070986611962074E-2</v>
      </c>
      <c r="J26" s="11">
        <f>+J24+J20+J14</f>
        <v>5060586065.71</v>
      </c>
      <c r="K26" s="12">
        <f t="shared" ref="K26:K36" si="2">+J26/E26</f>
        <v>0.54859882229321655</v>
      </c>
      <c r="L26" s="11">
        <f>+L24+L20+L14</f>
        <v>3749932003.21</v>
      </c>
      <c r="M26" s="12">
        <f t="shared" ref="M26:M36" si="3">+L26/E26</f>
        <v>0.40651581732402015</v>
      </c>
      <c r="N26" s="11">
        <f>+N24+N20+N14</f>
        <v>3748687226.3199997</v>
      </c>
      <c r="O26" s="13">
        <f>+N26/E26</f>
        <v>0.40638087581190968</v>
      </c>
    </row>
    <row r="27" spans="1:15" x14ac:dyDescent="0.2">
      <c r="A27" s="32"/>
      <c r="B27" s="32"/>
      <c r="C27" s="32"/>
      <c r="D27" s="32"/>
      <c r="E27" s="17"/>
      <c r="F27" s="17"/>
      <c r="G27" s="18"/>
      <c r="H27" s="17"/>
      <c r="I27" s="18"/>
      <c r="J27" s="17"/>
      <c r="K27" s="18"/>
      <c r="L27" s="17"/>
      <c r="M27" s="18"/>
      <c r="N27" s="17"/>
      <c r="O27" s="19"/>
    </row>
    <row r="28" spans="1:15" x14ac:dyDescent="0.2">
      <c r="A28" s="33" t="s">
        <v>41</v>
      </c>
      <c r="B28" s="34"/>
      <c r="C28" s="34"/>
      <c r="D28" s="34"/>
      <c r="E28" s="21"/>
      <c r="F28" s="21"/>
      <c r="G28" s="22"/>
      <c r="H28" s="21"/>
      <c r="I28" s="22"/>
      <c r="J28" s="21"/>
      <c r="K28" s="22"/>
      <c r="L28" s="21"/>
      <c r="M28" s="22"/>
      <c r="N28" s="21"/>
      <c r="O28" s="23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36" x14ac:dyDescent="0.2">
      <c r="A30" s="5" t="s">
        <v>42</v>
      </c>
      <c r="B30" s="6" t="s">
        <v>18</v>
      </c>
      <c r="C30" s="6" t="s">
        <v>48</v>
      </c>
      <c r="D30" s="7" t="s">
        <v>43</v>
      </c>
      <c r="E30" s="8">
        <v>545604375</v>
      </c>
      <c r="F30" s="8">
        <v>545604374.82000005</v>
      </c>
      <c r="G30" s="9">
        <v>0.99999999967009068</v>
      </c>
      <c r="H30" s="8">
        <v>0.18</v>
      </c>
      <c r="I30" s="9">
        <v>3.2990937801772575E-10</v>
      </c>
      <c r="J30" s="8">
        <v>545604374.82000005</v>
      </c>
      <c r="K30" s="9">
        <v>0.99999999967009068</v>
      </c>
      <c r="L30" s="8">
        <v>0</v>
      </c>
      <c r="M30" s="9">
        <v>0</v>
      </c>
      <c r="N30" s="8">
        <v>0</v>
      </c>
      <c r="O30" s="10">
        <v>0</v>
      </c>
    </row>
    <row r="31" spans="1:15" ht="36" x14ac:dyDescent="0.2">
      <c r="A31" s="5" t="s">
        <v>42</v>
      </c>
      <c r="B31" s="6" t="s">
        <v>18</v>
      </c>
      <c r="C31" s="6" t="s">
        <v>49</v>
      </c>
      <c r="D31" s="7" t="s">
        <v>43</v>
      </c>
      <c r="E31" s="8">
        <v>1047943903</v>
      </c>
      <c r="F31" s="8">
        <v>940906584</v>
      </c>
      <c r="G31" s="9">
        <v>0.89785968629276902</v>
      </c>
      <c r="H31" s="8">
        <v>107037319</v>
      </c>
      <c r="I31" s="9">
        <v>0.10214031370723095</v>
      </c>
      <c r="J31" s="8">
        <v>940906584</v>
      </c>
      <c r="K31" s="9">
        <v>0.89785968629276902</v>
      </c>
      <c r="L31" s="8">
        <v>462555342</v>
      </c>
      <c r="M31" s="9">
        <v>0.44139322789685626</v>
      </c>
      <c r="N31" s="8">
        <v>361743499</v>
      </c>
      <c r="O31" s="10">
        <v>0.3451935718738563</v>
      </c>
    </row>
    <row r="32" spans="1:15" ht="54" customHeight="1" x14ac:dyDescent="0.2">
      <c r="A32" s="5" t="s">
        <v>44</v>
      </c>
      <c r="B32" s="6" t="s">
        <v>18</v>
      </c>
      <c r="C32" s="6" t="s">
        <v>48</v>
      </c>
      <c r="D32" s="7" t="s">
        <v>45</v>
      </c>
      <c r="E32" s="8">
        <v>3424152725</v>
      </c>
      <c r="F32" s="8">
        <v>2888448575</v>
      </c>
      <c r="G32" s="9">
        <v>0.8435513269928695</v>
      </c>
      <c r="H32" s="8">
        <v>535704150</v>
      </c>
      <c r="I32" s="9">
        <v>0.15644867300713056</v>
      </c>
      <c r="J32" s="8">
        <v>2884198350</v>
      </c>
      <c r="K32" s="9">
        <v>0.84231007832747884</v>
      </c>
      <c r="L32" s="8">
        <v>1719404141</v>
      </c>
      <c r="M32" s="9">
        <v>0.50214002677114822</v>
      </c>
      <c r="N32" s="8">
        <v>1719404141</v>
      </c>
      <c r="O32" s="10">
        <v>0.50214002677114822</v>
      </c>
    </row>
    <row r="33" spans="1:15" ht="48" x14ac:dyDescent="0.2">
      <c r="A33" s="5" t="s">
        <v>44</v>
      </c>
      <c r="B33" s="6" t="s">
        <v>18</v>
      </c>
      <c r="C33" s="6" t="s">
        <v>49</v>
      </c>
      <c r="D33" s="7" t="s">
        <v>45</v>
      </c>
      <c r="E33" s="8">
        <v>3982298997</v>
      </c>
      <c r="F33" s="8">
        <v>3926888695</v>
      </c>
      <c r="G33" s="9">
        <v>0.98608585090126522</v>
      </c>
      <c r="H33" s="8">
        <v>55410302</v>
      </c>
      <c r="I33" s="9">
        <v>1.3914149098734788E-2</v>
      </c>
      <c r="J33" s="8">
        <v>3925472028</v>
      </c>
      <c r="K33" s="9">
        <v>0.98573010990816867</v>
      </c>
      <c r="L33" s="8">
        <v>1372746776</v>
      </c>
      <c r="M33" s="9">
        <v>0.34471213161898101</v>
      </c>
      <c r="N33" s="8">
        <v>1266548836</v>
      </c>
      <c r="O33" s="10">
        <v>0.31804463626516588</v>
      </c>
    </row>
    <row r="34" spans="1:15" x14ac:dyDescent="0.2">
      <c r="A34" s="39" t="s">
        <v>46</v>
      </c>
      <c r="B34" s="39"/>
      <c r="C34" s="39"/>
      <c r="D34" s="39"/>
      <c r="E34" s="11">
        <f>SUM(E30:E33)</f>
        <v>9000000000</v>
      </c>
      <c r="F34" s="11">
        <f>SUM(F30:F33)</f>
        <v>8301848228.8199997</v>
      </c>
      <c r="G34" s="12">
        <f t="shared" si="0"/>
        <v>0.92242758097999999</v>
      </c>
      <c r="H34" s="11">
        <f>SUM(H30:H33)</f>
        <v>698151771.18000007</v>
      </c>
      <c r="I34" s="12">
        <f t="shared" si="1"/>
        <v>7.7572419020000005E-2</v>
      </c>
      <c r="J34" s="11">
        <f>SUM(J30:J33)</f>
        <v>8296181336.8199997</v>
      </c>
      <c r="K34" s="12">
        <f t="shared" si="2"/>
        <v>0.92179792631333335</v>
      </c>
      <c r="L34" s="11">
        <f>SUM(L30:L33)</f>
        <v>3554706259</v>
      </c>
      <c r="M34" s="12">
        <f t="shared" si="3"/>
        <v>0.39496736211111111</v>
      </c>
      <c r="N34" s="11">
        <f>SUM(N30:N33)</f>
        <v>3347696476</v>
      </c>
      <c r="O34" s="13">
        <f>+N34/E34</f>
        <v>0.37196627511111113</v>
      </c>
    </row>
    <row r="35" spans="1:15" x14ac:dyDescent="0.2">
      <c r="A35" s="26"/>
      <c r="B35" s="26"/>
      <c r="C35" s="27"/>
      <c r="D35" s="28"/>
      <c r="E35" s="29"/>
      <c r="F35" s="29"/>
      <c r="G35" s="30"/>
      <c r="H35" s="29"/>
      <c r="I35" s="30"/>
      <c r="J35" s="29"/>
      <c r="K35" s="30"/>
      <c r="L35" s="29"/>
      <c r="M35" s="30"/>
      <c r="N35" s="29"/>
      <c r="O35" s="31"/>
    </row>
    <row r="36" spans="1:15" x14ac:dyDescent="0.2">
      <c r="A36" s="39" t="s">
        <v>47</v>
      </c>
      <c r="B36" s="39"/>
      <c r="C36" s="39"/>
      <c r="D36" s="39"/>
      <c r="E36" s="11">
        <f>+E26+E34</f>
        <v>18224566040</v>
      </c>
      <c r="F36" s="11">
        <f>+F26+F34</f>
        <v>17018408315.93</v>
      </c>
      <c r="G36" s="12">
        <f t="shared" si="0"/>
        <v>0.9338169303223639</v>
      </c>
      <c r="H36" s="11">
        <f>+H26+H34</f>
        <v>1206157724.0700002</v>
      </c>
      <c r="I36" s="12">
        <f t="shared" si="1"/>
        <v>6.6183069677636069E-2</v>
      </c>
      <c r="J36" s="11">
        <f>+J26+J34</f>
        <v>13356767402.529999</v>
      </c>
      <c r="K36" s="12">
        <f t="shared" si="2"/>
        <v>0.73289906454913856</v>
      </c>
      <c r="L36" s="11">
        <f>+L26+L34</f>
        <v>7304638262.21</v>
      </c>
      <c r="M36" s="12">
        <f t="shared" si="3"/>
        <v>0.40081274068076522</v>
      </c>
      <c r="N36" s="11">
        <f>+N26+N34</f>
        <v>7096383702.3199997</v>
      </c>
      <c r="O36" s="13">
        <f>+N36/E36</f>
        <v>0.38938560658973032</v>
      </c>
    </row>
    <row r="37" spans="1:15" ht="0" hidden="1" customHeight="1" x14ac:dyDescent="0.2"/>
  </sheetData>
  <mergeCells count="11">
    <mergeCell ref="A20:D20"/>
    <mergeCell ref="A22:B22"/>
    <mergeCell ref="A26:D26"/>
    <mergeCell ref="A34:D34"/>
    <mergeCell ref="A36:D36"/>
    <mergeCell ref="A16:C16"/>
    <mergeCell ref="A1:M3"/>
    <mergeCell ref="N1:O3"/>
    <mergeCell ref="A5:B5"/>
    <mergeCell ref="A6:C6"/>
    <mergeCell ref="A14:D14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2018-03-01T16:09:21Z</dcterms:created>
  <dcterms:modified xsi:type="dcterms:W3CDTF">2018-06-06T15:41:05Z</dcterms:modified>
</cp:coreProperties>
</file>