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xr:revisionPtr revIDLastSave="0" documentId="10_ncr:100000_{C7159F1F-C2EB-46F0-969A-6F6FD191F269}" xr6:coauthVersionLast="31" xr6:coauthVersionMax="31" xr10:uidLastSave="{00000000-0000-0000-0000-000000000000}"/>
  <bookViews>
    <workbookView xWindow="0" yWindow="0" windowWidth="24000" windowHeight="8910" xr2:uid="{00000000-000D-0000-FFFF-FFFF00000000}"/>
  </bookViews>
  <sheets>
    <sheet name="CC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N20" i="1" l="1"/>
  <c r="L20" i="1"/>
  <c r="J20" i="1"/>
  <c r="H20" i="1"/>
  <c r="F20" i="1"/>
  <c r="E20" i="1"/>
  <c r="N14" i="1"/>
  <c r="L14" i="1"/>
  <c r="J14" i="1"/>
  <c r="H14" i="1"/>
  <c r="F14" i="1"/>
  <c r="E14" i="1"/>
  <c r="O33" i="1" l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<sst xmlns="http://schemas.openxmlformats.org/spreadsheetml/2006/main" count="114" uniqueCount="51">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</sst>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GridLines="0" tabSelected="1" workbookViewId="0">
      <selection sqref="A1:M3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9" t="s">
        <v>0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9" t="s">
        <v>1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f>+F8/$E8</f>
        <v>0.999999985265976</v>
      </c>
      <c r="H8" s="8">
        <v>36</v>
      </c>
      <c r="I8" s="9">
        <f t="shared" ref="I8:I14" si="0">+H8/$E8</f>
        <v>1.473402402585292E-8</v>
      </c>
      <c r="J8" s="8">
        <v>1756721780</v>
      </c>
      <c r="K8" s="9">
        <f t="shared" ref="K8:K14" si="1">+J8/$E8</f>
        <v>0.71898835870164191</v>
      </c>
      <c r="L8" s="8">
        <v>1756721780</v>
      </c>
      <c r="M8" s="9">
        <f t="shared" ref="M8:M14" si="2">+L8/$E8</f>
        <v>0.71898835870164191</v>
      </c>
      <c r="N8" s="8">
        <v>1756721780</v>
      </c>
      <c r="O8" s="9">
        <f t="shared" ref="O8:O14" si="3">+N8/$E8</f>
        <v>0.71898835870164191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564000000</v>
      </c>
      <c r="G9" s="9">
        <f t="shared" ref="G9:G14" si="4">+F9/$E9</f>
        <v>0.96706506626725919</v>
      </c>
      <c r="H9" s="8">
        <v>19207914</v>
      </c>
      <c r="I9" s="9">
        <f t="shared" si="0"/>
        <v>3.2934933732740805E-2</v>
      </c>
      <c r="J9" s="8">
        <v>353637011</v>
      </c>
      <c r="K9" s="9">
        <f t="shared" si="1"/>
        <v>0.60636524730012498</v>
      </c>
      <c r="L9" s="8">
        <v>353637011</v>
      </c>
      <c r="M9" s="9">
        <f t="shared" si="2"/>
        <v>0.60636524730012498</v>
      </c>
      <c r="N9" s="8">
        <v>353637011</v>
      </c>
      <c r="O9" s="9">
        <f t="shared" si="3"/>
        <v>0.60636524730012498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657000000</v>
      </c>
      <c r="G10" s="9">
        <f t="shared" si="4"/>
        <v>0.72579921366603872</v>
      </c>
      <c r="H10" s="8">
        <v>248209027</v>
      </c>
      <c r="I10" s="9">
        <f t="shared" si="0"/>
        <v>0.27420078633396128</v>
      </c>
      <c r="J10" s="8">
        <v>255370233</v>
      </c>
      <c r="K10" s="9">
        <f t="shared" si="1"/>
        <v>0.28211189391950242</v>
      </c>
      <c r="L10" s="8">
        <v>255370233</v>
      </c>
      <c r="M10" s="9">
        <f t="shared" si="2"/>
        <v>0.28211189391950242</v>
      </c>
      <c r="N10" s="8">
        <v>255370233</v>
      </c>
      <c r="O10" s="9">
        <f t="shared" si="3"/>
        <v>0.28211189391950242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f t="shared" si="4"/>
        <v>0.9997441582807437</v>
      </c>
      <c r="H11" s="8">
        <v>30000</v>
      </c>
      <c r="I11" s="9">
        <f t="shared" si="0"/>
        <v>2.558417192563534E-4</v>
      </c>
      <c r="J11" s="8">
        <v>73868991</v>
      </c>
      <c r="K11" s="9">
        <f t="shared" si="1"/>
        <v>0.62995898857240318</v>
      </c>
      <c r="L11" s="8">
        <v>73868991</v>
      </c>
      <c r="M11" s="9">
        <f t="shared" si="2"/>
        <v>0.62995898857240318</v>
      </c>
      <c r="N11" s="8">
        <v>73868991</v>
      </c>
      <c r="O11" s="9">
        <f t="shared" si="3"/>
        <v>0.62995898857240318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964287478</v>
      </c>
      <c r="G12" s="9">
        <f t="shared" si="4"/>
        <v>0.96171318530327032</v>
      </c>
      <c r="H12" s="8">
        <v>38389300</v>
      </c>
      <c r="I12" s="9">
        <f t="shared" si="0"/>
        <v>3.8286814696729718E-2</v>
      </c>
      <c r="J12" s="8">
        <v>955177478</v>
      </c>
      <c r="K12" s="9">
        <f t="shared" si="1"/>
        <v>0.95262750565067944</v>
      </c>
      <c r="L12" s="8">
        <v>710494642</v>
      </c>
      <c r="M12" s="9">
        <f t="shared" si="2"/>
        <v>0.70859788277653724</v>
      </c>
      <c r="N12" s="8">
        <v>636168870</v>
      </c>
      <c r="O12" s="9">
        <f t="shared" si="3"/>
        <v>0.63447053323498837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f t="shared" si="4"/>
        <v>0.94157895085035781</v>
      </c>
      <c r="H13" s="8">
        <v>71166569</v>
      </c>
      <c r="I13" s="9">
        <f t="shared" si="0"/>
        <v>5.8421049149642197E-2</v>
      </c>
      <c r="J13" s="8">
        <v>757642582</v>
      </c>
      <c r="K13" s="9">
        <f t="shared" si="1"/>
        <v>0.62195318873506211</v>
      </c>
      <c r="L13" s="8">
        <v>757642082</v>
      </c>
      <c r="M13" s="9">
        <f t="shared" si="2"/>
        <v>0.62195277828216278</v>
      </c>
      <c r="N13" s="8">
        <v>757642082</v>
      </c>
      <c r="O13" s="9">
        <f t="shared" si="3"/>
        <v>0.62195277828216278</v>
      </c>
    </row>
    <row r="14" spans="1:15" x14ac:dyDescent="0.2">
      <c r="A14" s="36" t="s">
        <v>30</v>
      </c>
      <c r="B14" s="36"/>
      <c r="C14" s="36"/>
      <c r="D14" s="36"/>
      <c r="E14" s="10">
        <f>SUM(E8:E13)</f>
        <v>6269844660</v>
      </c>
      <c r="F14" s="10">
        <f>SUM(F8:F13)</f>
        <v>5892841814</v>
      </c>
      <c r="G14" s="11">
        <f t="shared" si="4"/>
        <v>0.93987046466953461</v>
      </c>
      <c r="H14" s="10">
        <f>SUM(H8:H13)</f>
        <v>377002846</v>
      </c>
      <c r="I14" s="11">
        <f t="shared" si="0"/>
        <v>6.0129535330465431E-2</v>
      </c>
      <c r="J14" s="10">
        <f>SUM(J8:J13)</f>
        <v>4152418075</v>
      </c>
      <c r="K14" s="11">
        <f t="shared" si="1"/>
        <v>0.6622840437325922</v>
      </c>
      <c r="L14" s="10">
        <f>SUM(L8:L13)</f>
        <v>3907734739</v>
      </c>
      <c r="M14" s="11">
        <f t="shared" si="2"/>
        <v>0.62325862137069277</v>
      </c>
      <c r="N14" s="10">
        <f>SUM(N8:N13)</f>
        <v>3833408967</v>
      </c>
      <c r="O14" s="12">
        <f t="shared" si="3"/>
        <v>0.61140413756279566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7" t="s">
        <v>31</v>
      </c>
      <c r="B16" s="37"/>
      <c r="C16" s="37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20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2803328381.71</v>
      </c>
      <c r="G19" s="9">
        <f t="shared" si="5"/>
        <v>0.96251903128722738</v>
      </c>
      <c r="H19" s="8">
        <v>109162998.29000001</v>
      </c>
      <c r="I19" s="9">
        <f t="shared" si="6"/>
        <v>3.7480968712772636E-2</v>
      </c>
      <c r="J19" s="8">
        <v>2608093346.71</v>
      </c>
      <c r="K19" s="9">
        <f t="shared" si="7"/>
        <v>0.89548534447851313</v>
      </c>
      <c r="L19" s="8">
        <v>1879562460.79</v>
      </c>
      <c r="M19" s="9">
        <f t="shared" si="8"/>
        <v>0.64534524417716899</v>
      </c>
      <c r="N19" s="8">
        <v>1879562460.79</v>
      </c>
      <c r="O19" s="35">
        <f t="shared" si="9"/>
        <v>0.64534524417716899</v>
      </c>
    </row>
    <row r="20" spans="1:15" x14ac:dyDescent="0.2">
      <c r="A20" s="36" t="s">
        <v>36</v>
      </c>
      <c r="B20" s="36"/>
      <c r="C20" s="36"/>
      <c r="D20" s="36"/>
      <c r="E20" s="10">
        <f>SUM(E18:E19)</f>
        <v>2916611380</v>
      </c>
      <c r="F20" s="10">
        <f>SUM(F18:F19)</f>
        <v>2803328381.71</v>
      </c>
      <c r="G20" s="11">
        <f>+F20/$E20</f>
        <v>0.96115937863137602</v>
      </c>
      <c r="H20" s="10">
        <f>SUM(H18:H19)</f>
        <v>113282998.29000001</v>
      </c>
      <c r="I20" s="11">
        <f t="shared" si="6"/>
        <v>3.8840621368624026E-2</v>
      </c>
      <c r="J20" s="10">
        <f>SUM(J18:J19)</f>
        <v>2608093346.71</v>
      </c>
      <c r="K20" s="11">
        <f>+J20/$E20</f>
        <v>0.89422038348832067</v>
      </c>
      <c r="L20" s="10">
        <f>SUM(L18:L19)</f>
        <v>1879562460.79</v>
      </c>
      <c r="M20" s="11">
        <f t="shared" si="8"/>
        <v>0.64443363064365466</v>
      </c>
      <c r="N20" s="10">
        <f>SUM(N18:N19)</f>
        <v>1879562460.79</v>
      </c>
      <c r="O20" s="12">
        <f t="shared" si="9"/>
        <v>0.64443363064365466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7" t="s">
        <v>37</v>
      </c>
      <c r="B22" s="37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0</v>
      </c>
      <c r="G24" s="9">
        <f t="shared" ref="G24" si="10">+F24/$E24</f>
        <v>0</v>
      </c>
      <c r="H24" s="8">
        <v>38110000</v>
      </c>
      <c r="I24" s="9">
        <f t="shared" ref="I24" si="11">+H24/$E24</f>
        <v>1</v>
      </c>
      <c r="J24" s="8">
        <v>0</v>
      </c>
      <c r="K24" s="9">
        <f t="shared" ref="K24" si="12">+J24/$E24</f>
        <v>0</v>
      </c>
      <c r="L24" s="8">
        <v>0</v>
      </c>
      <c r="M24" s="9">
        <f t="shared" ref="M24" si="13">+L24/$E24</f>
        <v>0</v>
      </c>
      <c r="N24" s="8">
        <v>0</v>
      </c>
      <c r="O24" s="35">
        <f t="shared" ref="O24" si="14">+N24/$E24</f>
        <v>0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6" t="s">
        <v>40</v>
      </c>
      <c r="B26" s="36"/>
      <c r="C26" s="36"/>
      <c r="D26" s="36"/>
      <c r="E26" s="10">
        <f>+E24+E20+E14</f>
        <v>9224566040</v>
      </c>
      <c r="F26" s="10">
        <f>+F24+F20+F14</f>
        <v>8696170195.7099991</v>
      </c>
      <c r="G26" s="11">
        <f t="shared" ref="G26:G36" si="15">+F26/E26</f>
        <v>0.94271862307682053</v>
      </c>
      <c r="H26" s="10">
        <f>+H24+H20+H14</f>
        <v>528395844.29000002</v>
      </c>
      <c r="I26" s="11">
        <f t="shared" ref="I26:I36" si="16">+H26/E26</f>
        <v>5.7281376923179361E-2</v>
      </c>
      <c r="J26" s="10">
        <f>+J24+J20+J14</f>
        <v>6760511421.71</v>
      </c>
      <c r="K26" s="11">
        <f t="shared" ref="K26:K36" si="17">+J26/E26</f>
        <v>0.73288124258580301</v>
      </c>
      <c r="L26" s="10">
        <f>+L24+L20+L14</f>
        <v>5787297199.79</v>
      </c>
      <c r="M26" s="11">
        <f t="shared" ref="M26:M36" si="18">+L26/E26</f>
        <v>0.62737880293716231</v>
      </c>
      <c r="N26" s="10">
        <f>+N24+N20+N14</f>
        <v>5712971427.79</v>
      </c>
      <c r="O26" s="12">
        <f>+N26/E26</f>
        <v>0.61932142964960546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539498610.72000003</v>
      </c>
      <c r="G30" s="9">
        <f t="shared" ref="G30:G34" si="19">+F30/$E30</f>
        <v>0.98880917280034641</v>
      </c>
      <c r="H30" s="8">
        <v>6105764.2800000003</v>
      </c>
      <c r="I30" s="9">
        <f t="shared" ref="I30:I34" si="20">+H30/$E30</f>
        <v>1.1190827199653596E-2</v>
      </c>
      <c r="J30" s="8">
        <v>525398610.72000003</v>
      </c>
      <c r="K30" s="9">
        <f t="shared" ref="K30:K34" si="21">+J30/$E30</f>
        <v>0.96296627152229131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901077037</v>
      </c>
      <c r="G31" s="9">
        <f t="shared" si="19"/>
        <v>0.85985235891009326</v>
      </c>
      <c r="H31" s="8">
        <v>146866866</v>
      </c>
      <c r="I31" s="9">
        <f t="shared" si="20"/>
        <v>0.14014764108990671</v>
      </c>
      <c r="J31" s="8">
        <v>850137016</v>
      </c>
      <c r="K31" s="9">
        <f t="shared" si="21"/>
        <v>0.81124286668997392</v>
      </c>
      <c r="L31" s="8">
        <v>709441806</v>
      </c>
      <c r="M31" s="9">
        <f t="shared" si="22"/>
        <v>0.67698452557340749</v>
      </c>
      <c r="N31" s="8">
        <v>647615852</v>
      </c>
      <c r="O31" s="9">
        <f t="shared" si="23"/>
        <v>0.617987136664509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3281277775.5500002</v>
      </c>
      <c r="G32" s="9">
        <f t="shared" si="19"/>
        <v>0.95827436422246626</v>
      </c>
      <c r="H32" s="8">
        <v>142874949.44999999</v>
      </c>
      <c r="I32" s="9">
        <f t="shared" si="20"/>
        <v>4.172563577753384E-2</v>
      </c>
      <c r="J32" s="8">
        <v>3252710775.5500002</v>
      </c>
      <c r="K32" s="9">
        <f t="shared" si="21"/>
        <v>0.9499315704587914</v>
      </c>
      <c r="L32" s="8">
        <v>2196738430.2600002</v>
      </c>
      <c r="M32" s="9">
        <f t="shared" si="22"/>
        <v>0.64154218771302041</v>
      </c>
      <c r="N32" s="8">
        <v>2149963033.2600002</v>
      </c>
      <c r="O32" s="9">
        <f t="shared" si="23"/>
        <v>0.62788175818296776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3926888695</v>
      </c>
      <c r="G33" s="9">
        <f t="shared" si="19"/>
        <v>0.98608585090126522</v>
      </c>
      <c r="H33" s="8">
        <v>55410302</v>
      </c>
      <c r="I33" s="9">
        <f t="shared" si="20"/>
        <v>1.3914149098734788E-2</v>
      </c>
      <c r="J33" s="8">
        <v>3908088694</v>
      </c>
      <c r="K33" s="9">
        <f t="shared" si="21"/>
        <v>0.9813649595231535</v>
      </c>
      <c r="L33" s="8">
        <v>2544600118</v>
      </c>
      <c r="M33" s="9">
        <f t="shared" si="22"/>
        <v>0.63897766589523619</v>
      </c>
      <c r="N33" s="8">
        <v>2307919909</v>
      </c>
      <c r="O33" s="9">
        <f t="shared" si="23"/>
        <v>0.57954460745881553</v>
      </c>
    </row>
    <row r="34" spans="1:15" x14ac:dyDescent="0.2">
      <c r="A34" s="36" t="s">
        <v>46</v>
      </c>
      <c r="B34" s="36"/>
      <c r="C34" s="36"/>
      <c r="D34" s="36"/>
      <c r="E34" s="10">
        <f>SUM(E30:E33)</f>
        <v>9000000000</v>
      </c>
      <c r="F34" s="10">
        <f>SUM(F30:F33)</f>
        <v>8648742118.2700005</v>
      </c>
      <c r="G34" s="11">
        <f t="shared" si="19"/>
        <v>0.96097134647444449</v>
      </c>
      <c r="H34" s="10">
        <f>SUM(H30:H33)</f>
        <v>351257881.73000002</v>
      </c>
      <c r="I34" s="11">
        <f t="shared" si="20"/>
        <v>3.9028653525555561E-2</v>
      </c>
      <c r="J34" s="10">
        <f>SUM(J30:J33)</f>
        <v>8536335096.2700005</v>
      </c>
      <c r="K34" s="11">
        <f t="shared" si="21"/>
        <v>0.94848167736333333</v>
      </c>
      <c r="L34" s="10">
        <f>SUM(L30:L33)</f>
        <v>5450780354.2600002</v>
      </c>
      <c r="M34" s="11">
        <f t="shared" si="22"/>
        <v>0.60564226158444445</v>
      </c>
      <c r="N34" s="10">
        <f>SUM(N30:N33)</f>
        <v>5105498794.2600002</v>
      </c>
      <c r="O34" s="12">
        <f t="shared" si="23"/>
        <v>0.56727764380666668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6" t="s">
        <v>47</v>
      </c>
      <c r="B36" s="36"/>
      <c r="C36" s="36"/>
      <c r="D36" s="36"/>
      <c r="E36" s="10">
        <f>+E26+E34</f>
        <v>18224566040</v>
      </c>
      <c r="F36" s="10">
        <f>+F26+F34</f>
        <v>17344912313.98</v>
      </c>
      <c r="G36" s="11">
        <f t="shared" si="15"/>
        <v>0.95173252827588317</v>
      </c>
      <c r="H36" s="10">
        <f>+H26+H34</f>
        <v>879653726.01999998</v>
      </c>
      <c r="I36" s="11">
        <f t="shared" si="16"/>
        <v>4.8267471724116835E-2</v>
      </c>
      <c r="J36" s="10">
        <f>+J26+J34</f>
        <v>15296846517.98</v>
      </c>
      <c r="K36" s="11">
        <f t="shared" si="17"/>
        <v>0.83935312832173203</v>
      </c>
      <c r="L36" s="10">
        <f>+L26+L34</f>
        <v>11238077554.049999</v>
      </c>
      <c r="M36" s="11">
        <f t="shared" si="18"/>
        <v>0.61664445284371772</v>
      </c>
      <c r="N36" s="10">
        <f>+N26+N34</f>
        <v>10818470222.049999</v>
      </c>
      <c r="O36" s="12">
        <f>+N36/E36</f>
        <v>0.5936201826866655</v>
      </c>
    </row>
    <row r="37" spans="1:15" ht="0" hidden="1" customHeight="1" x14ac:dyDescent="0.2"/>
  </sheetData>
  <mergeCells count="11">
    <mergeCell ref="A16:C16"/>
    <mergeCell ref="A1:M3"/>
    <mergeCell ref="N1:O3"/>
    <mergeCell ref="A5:B5"/>
    <mergeCell ref="A6:C6"/>
    <mergeCell ref="A14:D14"/>
    <mergeCell ref="A20:D20"/>
    <mergeCell ref="A22:B22"/>
    <mergeCell ref="A26:D26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2018-09-05T16:40:01Z</dcterms:modified>
</cp:coreProperties>
</file>