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berto.gomez\Desktop\Humberto.gomez\BK\Escritorio\CCE2015\Presupuesto\Ejecución\Marzo\"/>
    </mc:Choice>
  </mc:AlternateContent>
  <bookViews>
    <workbookView xWindow="0" yWindow="0" windowWidth="24000" windowHeight="1102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F24" i="1" l="1"/>
  <c r="L30" i="1" l="1"/>
  <c r="J30" i="1"/>
  <c r="H30" i="1"/>
  <c r="F30" i="1"/>
  <c r="E30" i="1"/>
  <c r="L19" i="1"/>
  <c r="J19" i="1"/>
  <c r="H19" i="1"/>
  <c r="F19" i="1"/>
  <c r="E19" i="1"/>
  <c r="L13" i="1"/>
  <c r="J13" i="1"/>
  <c r="K13" i="1" s="1"/>
  <c r="H13" i="1"/>
  <c r="F13" i="1"/>
  <c r="E13" i="1"/>
  <c r="M32" i="1"/>
  <c r="M29" i="1"/>
  <c r="M28" i="1"/>
  <c r="M23" i="1"/>
  <c r="M18" i="1"/>
  <c r="M17" i="1"/>
  <c r="M12" i="1"/>
  <c r="M11" i="1"/>
  <c r="M10" i="1"/>
  <c r="M9" i="1"/>
  <c r="M8" i="1"/>
  <c r="K32" i="1"/>
  <c r="K29" i="1"/>
  <c r="K28" i="1"/>
  <c r="K23" i="1"/>
  <c r="K18" i="1"/>
  <c r="K17" i="1"/>
  <c r="K12" i="1"/>
  <c r="K11" i="1"/>
  <c r="K10" i="1"/>
  <c r="K9" i="1"/>
  <c r="K8" i="1"/>
  <c r="I32" i="1"/>
  <c r="I29" i="1"/>
  <c r="I28" i="1"/>
  <c r="I23" i="1"/>
  <c r="I18" i="1"/>
  <c r="I17" i="1"/>
  <c r="I12" i="1"/>
  <c r="I11" i="1"/>
  <c r="I10" i="1"/>
  <c r="I9" i="1"/>
  <c r="I8" i="1"/>
  <c r="G32" i="1"/>
  <c r="G29" i="1"/>
  <c r="G28" i="1"/>
  <c r="G23" i="1"/>
  <c r="G18" i="1"/>
  <c r="G17" i="1"/>
  <c r="G12" i="1"/>
  <c r="G11" i="1"/>
  <c r="G10" i="1"/>
  <c r="G9" i="1"/>
  <c r="G8" i="1"/>
  <c r="E24" i="1" l="1"/>
  <c r="G19" i="1"/>
  <c r="I19" i="1"/>
  <c r="I13" i="1"/>
  <c r="K30" i="1"/>
  <c r="G13" i="1"/>
  <c r="M19" i="1"/>
  <c r="I30" i="1"/>
  <c r="M30" i="1"/>
  <c r="M13" i="1"/>
  <c r="K19" i="1"/>
  <c r="G30" i="1"/>
  <c r="J24" i="1"/>
  <c r="K24" i="1" s="1"/>
  <c r="G24" i="1"/>
  <c r="H24" i="1"/>
  <c r="I24" i="1" s="1"/>
  <c r="L24" i="1"/>
  <c r="M24" i="1" l="1"/>
</calcChain>
</file>

<file path=xl/sharedStrings.xml><?xml version="1.0" encoding="utf-8"?>
<sst xmlns="http://schemas.openxmlformats.org/spreadsheetml/2006/main" count="102" uniqueCount="50">
  <si>
    <t>Año Fiscal:</t>
  </si>
  <si>
    <t/>
  </si>
  <si>
    <t>Vigencia:</t>
  </si>
  <si>
    <t>Actual</t>
  </si>
  <si>
    <t>Periodo:</t>
  </si>
  <si>
    <t>Enero-Marzo</t>
  </si>
  <si>
    <t>REC</t>
  </si>
  <si>
    <t>CDP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</si>
  <si>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</si>
  <si>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</si>
  <si>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</si>
  <si>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</si>
  <si>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</si>
  <si>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</si>
  <si>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</si>
  <si>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</si>
  <si>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</si>
  <si>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</si>
  <si>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</si>
  <si>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</si>
  <si>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</si>
  <si>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</si>
  <si>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</si>
  <si>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</si>
  <si>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</si>
  <si>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C-520-1000-1</t>
  </si>
  <si>
    <t>FORTALECIMIENTO DE LA CONTRATACIÓN PÚBLICA NACIONAL</t>
  </si>
  <si>
    <t>% CDP</t>
  </si>
  <si>
    <t>% Apr. Disp.</t>
  </si>
  <si>
    <t>% Compromiso</t>
  </si>
  <si>
    <t xml:space="preserve">% Pago </t>
  </si>
  <si>
    <t>Colombia Compra Eficiente</t>
  </si>
  <si>
    <t>Ejecución Presupuestal 31 de marzo de 2015</t>
  </si>
  <si>
    <t>Funcionamiento</t>
  </si>
  <si>
    <t>Gastos de Personal</t>
  </si>
  <si>
    <t>Rubro</t>
  </si>
  <si>
    <t>Fuente</t>
  </si>
  <si>
    <t>Descripción</t>
  </si>
  <si>
    <t>Apr. Vigente</t>
  </si>
  <si>
    <t>Apr. Disponible</t>
  </si>
  <si>
    <t>Compromiso</t>
  </si>
  <si>
    <t>Pago</t>
  </si>
  <si>
    <t>Total Gastos de personal</t>
  </si>
  <si>
    <t>Gastos de Generales</t>
  </si>
  <si>
    <t>Total Gastos Generales</t>
  </si>
  <si>
    <t>Transferencias</t>
  </si>
  <si>
    <t>Total Funcionamieto</t>
  </si>
  <si>
    <t>Inversión Nación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</si>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</sst>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9" fontId="4" fillId="0" borderId="1" xfId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9" fontId="3" fillId="0" borderId="1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left" vertical="center" wrapText="1" readingOrder="1"/>
    </xf>
    <xf numFmtId="0" fontId="2" fillId="2" borderId="5" xfId="0" applyNumberFormat="1" applyFont="1" applyFill="1" applyBorder="1" applyAlignment="1">
      <alignment horizontal="left" vertical="center" wrapText="1" readingOrder="1"/>
    </xf>
    <xf numFmtId="0" fontId="2" fillId="2" borderId="6" xfId="0" applyNumberFormat="1" applyFont="1" applyFill="1" applyBorder="1" applyAlignment="1">
      <alignment horizontal="left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9" fontId="2" fillId="2" borderId="1" xfId="1" applyFont="1" applyFill="1" applyBorder="1" applyAlignment="1">
      <alignment horizontal="center" vertical="center" wrapText="1" readingOrder="1"/>
    </xf>
    <xf numFmtId="9" fontId="7" fillId="2" borderId="1" xfId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164" fontId="4" fillId="0" borderId="2" xfId="0" applyNumberFormat="1" applyFont="1" applyFill="1" applyBorder="1" applyAlignment="1">
      <alignment horizontal="right" vertical="center" wrapText="1" readingOrder="1"/>
    </xf>
    <xf numFmtId="9" fontId="4" fillId="0" borderId="2" xfId="1" applyFont="1" applyFill="1" applyBorder="1" applyAlignment="1">
      <alignment horizontal="center" vertical="center" wrapText="1" readingOrder="1"/>
    </xf>
    <xf numFmtId="9" fontId="3" fillId="0" borderId="2" xfId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164" fontId="4" fillId="0" borderId="3" xfId="0" applyNumberFormat="1" applyFont="1" applyFill="1" applyBorder="1" applyAlignment="1">
      <alignment horizontal="right" vertical="center" wrapText="1" readingOrder="1"/>
    </xf>
    <xf numFmtId="9" fontId="4" fillId="0" borderId="3" xfId="1" applyFont="1" applyFill="1" applyBorder="1" applyAlignment="1">
      <alignment horizontal="center" vertical="center" wrapText="1" readingOrder="1"/>
    </xf>
    <xf numFmtId="9" fontId="3" fillId="0" borderId="3" xfId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right" vertical="center" wrapText="1" readingOrder="1"/>
    </xf>
    <xf numFmtId="9" fontId="2" fillId="0" borderId="5" xfId="1" applyFont="1" applyFill="1" applyBorder="1" applyAlignment="1">
      <alignment horizontal="center" vertical="center" wrapText="1" readingOrder="1"/>
    </xf>
    <xf numFmtId="9" fontId="7" fillId="0" borderId="5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311840</xdr:colOff>
      <xdr:row>0</xdr:row>
      <xdr:rowOff>171450</xdr:rowOff>
    </xdr:from>
    <xdr:to>
      <xdr:col>12</xdr:col>
      <xdr:colOff>402121</xdr:colOff>
      <xdr:row>2</xdr:row>
      <xdr:rowOff>247650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0615" y="171450"/>
          <a:ext cx="205243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abSelected="1" topLeftCell="A7" workbookViewId="0">
      <selection activeCell="P17" sqref="P17"/>
    </sheetView>
  </sheetViews>
  <sheetFormatPr baseColWidth="10" defaultRowHeight="12.75" x14ac:dyDescent="0.2"/>
  <cols>
    <col min="1" max="1" width="10.5703125" style="3" bestFit="1" customWidth="1"/>
    <col min="2" max="2" width="7.28515625" style="3" bestFit="1" customWidth="1"/>
    <col min="3" max="3" width="4.7109375" style="3" bestFit="1" customWidth="1"/>
    <col min="4" max="4" width="26.140625" style="3" bestFit="1" customWidth="1"/>
    <col min="5" max="6" width="18" style="3" bestFit="1" customWidth="1"/>
    <col min="7" max="7" width="5.7109375" style="3" bestFit="1" customWidth="1"/>
    <col min="8" max="8" width="17" style="3" bestFit="1" customWidth="1"/>
    <col min="9" max="9" width="7.28515625" style="3" bestFit="1" customWidth="1"/>
    <col min="10" max="10" width="17" style="3" bestFit="1" customWidth="1"/>
    <col min="11" max="11" width="12.42578125" style="3" bestFit="1" customWidth="1"/>
    <col min="12" max="12" width="17" style="3" bestFit="1" customWidth="1"/>
    <col min="13" max="13" width="8.28515625" style="3" bestFit="1" customWidth="1"/>
    <col min="14" max="16384" width="11.42578125" style="3"/>
  </cols>
  <sheetData>
    <row r="1" spans="1:13" ht="25.5" customHeight="1" x14ac:dyDescent="0.2">
      <c r="A1" s="1" t="s">
        <v>0</v>
      </c>
      <c r="B1" s="1">
        <v>2015</v>
      </c>
      <c r="C1" s="13" t="s">
        <v>31</v>
      </c>
      <c r="D1" s="13"/>
      <c r="E1" s="13"/>
      <c r="F1" s="13"/>
      <c r="G1" s="13"/>
      <c r="H1" s="13"/>
      <c r="I1" s="13"/>
      <c r="J1" s="13"/>
      <c r="K1" s="14" t="s">
        <v>1</v>
      </c>
      <c r="L1" s="14"/>
      <c r="M1" s="14"/>
    </row>
    <row r="2" spans="1:13" ht="12.75" customHeight="1" x14ac:dyDescent="0.2">
      <c r="A2" s="1" t="s">
        <v>2</v>
      </c>
      <c r="B2" s="1" t="s">
        <v>3</v>
      </c>
      <c r="C2" s="15" t="s">
        <v>32</v>
      </c>
      <c r="D2" s="15"/>
      <c r="E2" s="15"/>
      <c r="F2" s="15"/>
      <c r="G2" s="15"/>
      <c r="H2" s="15"/>
      <c r="I2" s="15"/>
      <c r="J2" s="15"/>
      <c r="K2" s="14"/>
      <c r="L2" s="14"/>
      <c r="M2" s="14"/>
    </row>
    <row r="3" spans="1:13" ht="25.5" x14ac:dyDescent="0.2">
      <c r="A3" s="1" t="s">
        <v>4</v>
      </c>
      <c r="B3" s="1" t="s">
        <v>5</v>
      </c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</row>
    <row r="4" spans="1:13" ht="15" x14ac:dyDescent="0.2">
      <c r="A4" s="11"/>
      <c r="B4" s="11"/>
      <c r="C4" s="29"/>
      <c r="D4" s="29"/>
      <c r="E4" s="29"/>
      <c r="F4" s="29"/>
      <c r="G4" s="29"/>
      <c r="H4" s="29"/>
      <c r="I4" s="29"/>
      <c r="J4" s="29"/>
      <c r="K4" s="11"/>
      <c r="L4" s="11"/>
      <c r="M4" s="11"/>
    </row>
    <row r="5" spans="1:13" ht="15" x14ac:dyDescent="0.2">
      <c r="A5" s="17" t="s">
        <v>33</v>
      </c>
      <c r="B5" s="17"/>
      <c r="C5" s="9"/>
      <c r="D5" s="9"/>
      <c r="E5" s="9"/>
      <c r="F5" s="9"/>
      <c r="G5" s="9"/>
      <c r="H5" s="9"/>
      <c r="I5" s="9"/>
      <c r="J5" s="9"/>
      <c r="K5" s="2"/>
      <c r="L5" s="2"/>
      <c r="M5" s="2"/>
    </row>
    <row r="6" spans="1:13" ht="15" customHeight="1" x14ac:dyDescent="0.2">
      <c r="A6" s="18" t="s">
        <v>34</v>
      </c>
      <c r="B6" s="18"/>
      <c r="C6" s="18"/>
      <c r="D6" s="18"/>
      <c r="E6" s="10"/>
      <c r="F6" s="10"/>
      <c r="G6" s="10"/>
      <c r="H6" s="10"/>
      <c r="I6" s="10"/>
      <c r="J6" s="10"/>
      <c r="K6" s="12"/>
      <c r="L6" s="12"/>
      <c r="M6" s="12"/>
    </row>
    <row r="7" spans="1:13" ht="25.5" x14ac:dyDescent="0.2">
      <c r="A7" s="19" t="s">
        <v>35</v>
      </c>
      <c r="B7" s="19" t="s">
        <v>36</v>
      </c>
      <c r="C7" s="19" t="s">
        <v>6</v>
      </c>
      <c r="D7" s="19" t="s">
        <v>37</v>
      </c>
      <c r="E7" s="19" t="s">
        <v>38</v>
      </c>
      <c r="F7" s="19" t="s">
        <v>7</v>
      </c>
      <c r="G7" s="19" t="s">
        <v>27</v>
      </c>
      <c r="H7" s="19" t="s">
        <v>39</v>
      </c>
      <c r="I7" s="19" t="s">
        <v>28</v>
      </c>
      <c r="J7" s="19" t="s">
        <v>40</v>
      </c>
      <c r="K7" s="19" t="s">
        <v>29</v>
      </c>
      <c r="L7" s="19" t="s">
        <v>41</v>
      </c>
      <c r="M7" s="20" t="s">
        <v>30</v>
      </c>
    </row>
    <row r="8" spans="1:13" ht="25.5" x14ac:dyDescent="0.2">
      <c r="A8" s="4" t="s">
        <v>8</v>
      </c>
      <c r="B8" s="5" t="s">
        <v>9</v>
      </c>
      <c r="C8" s="5">
        <v>10</v>
      </c>
      <c r="D8" s="6" t="s">
        <v>10</v>
      </c>
      <c r="E8" s="7">
        <v>2122000000</v>
      </c>
      <c r="F8" s="7">
        <v>2122000000</v>
      </c>
      <c r="G8" s="8">
        <f>+F8/E8</f>
        <v>1</v>
      </c>
      <c r="H8" s="7">
        <v>0</v>
      </c>
      <c r="I8" s="8">
        <f>+H8/E8</f>
        <v>0</v>
      </c>
      <c r="J8" s="7">
        <v>499182643</v>
      </c>
      <c r="K8" s="8">
        <f>+J8/E8</f>
        <v>0.2352415848256362</v>
      </c>
      <c r="L8" s="7">
        <v>499182643</v>
      </c>
      <c r="M8" s="16">
        <f>+L8/E8</f>
        <v>0.2352415848256362</v>
      </c>
    </row>
    <row r="9" spans="1:13" x14ac:dyDescent="0.2">
      <c r="A9" s="4" t="s">
        <v>11</v>
      </c>
      <c r="B9" s="5" t="s">
        <v>9</v>
      </c>
      <c r="C9" s="5">
        <v>10</v>
      </c>
      <c r="D9" s="6" t="s">
        <v>12</v>
      </c>
      <c r="E9" s="7">
        <v>485000000</v>
      </c>
      <c r="F9" s="7">
        <v>485000000</v>
      </c>
      <c r="G9" s="8">
        <f t="shared" ref="G9:G32" si="0">+F9/E9</f>
        <v>1</v>
      </c>
      <c r="H9" s="7">
        <v>0</v>
      </c>
      <c r="I9" s="8">
        <f t="shared" ref="I9:I32" si="1">+H9/E9</f>
        <v>0</v>
      </c>
      <c r="J9" s="7">
        <v>106976050</v>
      </c>
      <c r="K9" s="8">
        <f t="shared" ref="K9:K32" si="2">+J9/E9</f>
        <v>0.22056917525773195</v>
      </c>
      <c r="L9" s="7">
        <v>106976050</v>
      </c>
      <c r="M9" s="16">
        <f t="shared" ref="M9:M32" si="3">+L9/E9</f>
        <v>0.22056917525773195</v>
      </c>
    </row>
    <row r="10" spans="1:13" x14ac:dyDescent="0.2">
      <c r="A10" s="4" t="s">
        <v>13</v>
      </c>
      <c r="B10" s="5" t="s">
        <v>9</v>
      </c>
      <c r="C10" s="5">
        <v>10</v>
      </c>
      <c r="D10" s="6" t="s">
        <v>14</v>
      </c>
      <c r="E10" s="7">
        <v>752000000</v>
      </c>
      <c r="F10" s="7">
        <v>568856039</v>
      </c>
      <c r="G10" s="8">
        <f t="shared" si="0"/>
        <v>0.75645749867021272</v>
      </c>
      <c r="H10" s="7">
        <v>183143961</v>
      </c>
      <c r="I10" s="8">
        <f t="shared" si="1"/>
        <v>0.24354250132978725</v>
      </c>
      <c r="J10" s="7">
        <v>23465163</v>
      </c>
      <c r="K10" s="8">
        <f t="shared" si="2"/>
        <v>3.1203674202127659E-2</v>
      </c>
      <c r="L10" s="7">
        <v>23465163</v>
      </c>
      <c r="M10" s="16">
        <f t="shared" si="3"/>
        <v>3.1203674202127659E-2</v>
      </c>
    </row>
    <row r="11" spans="1:13" ht="25.5" x14ac:dyDescent="0.2">
      <c r="A11" s="4" t="s">
        <v>15</v>
      </c>
      <c r="B11" s="5" t="s">
        <v>9</v>
      </c>
      <c r="C11" s="5">
        <v>10</v>
      </c>
      <c r="D11" s="6" t="s">
        <v>16</v>
      </c>
      <c r="E11" s="7">
        <v>1112400000</v>
      </c>
      <c r="F11" s="7">
        <v>1108349933</v>
      </c>
      <c r="G11" s="8">
        <f t="shared" si="0"/>
        <v>0.99635916307083783</v>
      </c>
      <c r="H11" s="7">
        <v>4050067</v>
      </c>
      <c r="I11" s="8">
        <f t="shared" si="1"/>
        <v>3.6408369291621718E-3</v>
      </c>
      <c r="J11" s="7">
        <v>981934819</v>
      </c>
      <c r="K11" s="8">
        <f t="shared" si="2"/>
        <v>0.88271738493347718</v>
      </c>
      <c r="L11" s="7">
        <v>141477853</v>
      </c>
      <c r="M11" s="16">
        <f t="shared" si="3"/>
        <v>0.12718253595828838</v>
      </c>
    </row>
    <row r="12" spans="1:13" ht="51" x14ac:dyDescent="0.2">
      <c r="A12" s="4" t="s">
        <v>17</v>
      </c>
      <c r="B12" s="5" t="s">
        <v>9</v>
      </c>
      <c r="C12" s="5">
        <v>10</v>
      </c>
      <c r="D12" s="6" t="s">
        <v>18</v>
      </c>
      <c r="E12" s="7">
        <v>1029000000</v>
      </c>
      <c r="F12" s="7">
        <v>942351203</v>
      </c>
      <c r="G12" s="8">
        <f t="shared" si="0"/>
        <v>0.9157932001943635</v>
      </c>
      <c r="H12" s="7">
        <v>86648797</v>
      </c>
      <c r="I12" s="8">
        <f t="shared" si="1"/>
        <v>8.4206799805636542E-2</v>
      </c>
      <c r="J12" s="7">
        <v>196848728</v>
      </c>
      <c r="K12" s="8">
        <f t="shared" si="2"/>
        <v>0.19130099902818271</v>
      </c>
      <c r="L12" s="7">
        <v>196848728</v>
      </c>
      <c r="M12" s="16">
        <f t="shared" si="3"/>
        <v>0.19130099902818271</v>
      </c>
    </row>
    <row r="13" spans="1:13" x14ac:dyDescent="0.2">
      <c r="A13" s="21" t="s">
        <v>42</v>
      </c>
      <c r="B13" s="22"/>
      <c r="C13" s="23"/>
      <c r="D13" s="24"/>
      <c r="E13" s="25">
        <f>SUM(E8:E12)</f>
        <v>5500400000</v>
      </c>
      <c r="F13" s="25">
        <f t="shared" ref="F13:L13" si="4">SUM(F8:F12)</f>
        <v>5226557175</v>
      </c>
      <c r="G13" s="26">
        <f t="shared" si="0"/>
        <v>0.95021401625336344</v>
      </c>
      <c r="H13" s="25">
        <f t="shared" si="4"/>
        <v>273842825</v>
      </c>
      <c r="I13" s="26">
        <f t="shared" si="1"/>
        <v>4.9785983746636606E-2</v>
      </c>
      <c r="J13" s="25">
        <f t="shared" si="4"/>
        <v>1808407403</v>
      </c>
      <c r="K13" s="26">
        <f t="shared" si="2"/>
        <v>0.32877743491382444</v>
      </c>
      <c r="L13" s="25">
        <f t="shared" si="4"/>
        <v>967950437</v>
      </c>
      <c r="M13" s="27">
        <f t="shared" si="3"/>
        <v>0.1759781901316268</v>
      </c>
    </row>
    <row r="14" spans="1:13" x14ac:dyDescent="0.2">
      <c r="A14" s="30"/>
      <c r="B14" s="31"/>
      <c r="C14" s="31"/>
      <c r="D14" s="32"/>
      <c r="E14" s="33"/>
      <c r="F14" s="33"/>
      <c r="G14" s="34"/>
      <c r="H14" s="33"/>
      <c r="I14" s="34"/>
      <c r="J14" s="33"/>
      <c r="K14" s="34"/>
      <c r="L14" s="33"/>
      <c r="M14" s="35"/>
    </row>
    <row r="15" spans="1:13" ht="12.75" customHeight="1" x14ac:dyDescent="0.2">
      <c r="A15" s="18" t="s">
        <v>43</v>
      </c>
      <c r="B15" s="18"/>
      <c r="C15" s="18"/>
      <c r="D15" s="18"/>
      <c r="E15" s="38"/>
      <c r="F15" s="38"/>
      <c r="G15" s="39"/>
      <c r="H15" s="38"/>
      <c r="I15" s="39"/>
      <c r="J15" s="38"/>
      <c r="K15" s="39"/>
      <c r="L15" s="38"/>
      <c r="M15" s="40"/>
    </row>
    <row r="16" spans="1:13" ht="25.5" x14ac:dyDescent="0.2">
      <c r="A16" s="19" t="s">
        <v>35</v>
      </c>
      <c r="B16" s="19" t="s">
        <v>36</v>
      </c>
      <c r="C16" s="19" t="s">
        <v>6</v>
      </c>
      <c r="D16" s="19" t="s">
        <v>37</v>
      </c>
      <c r="E16" s="19" t="s">
        <v>38</v>
      </c>
      <c r="F16" s="19" t="s">
        <v>7</v>
      </c>
      <c r="G16" s="19" t="s">
        <v>27</v>
      </c>
      <c r="H16" s="19" t="s">
        <v>39</v>
      </c>
      <c r="I16" s="19" t="s">
        <v>28</v>
      </c>
      <c r="J16" s="19" t="s">
        <v>40</v>
      </c>
      <c r="K16" s="19" t="s">
        <v>29</v>
      </c>
      <c r="L16" s="19" t="s">
        <v>41</v>
      </c>
      <c r="M16" s="20" t="s">
        <v>30</v>
      </c>
    </row>
    <row r="17" spans="1:13" x14ac:dyDescent="0.2">
      <c r="A17" s="4" t="s">
        <v>19</v>
      </c>
      <c r="B17" s="5" t="s">
        <v>9</v>
      </c>
      <c r="C17" s="5">
        <v>10</v>
      </c>
      <c r="D17" s="6" t="s">
        <v>20</v>
      </c>
      <c r="E17" s="7">
        <v>6000000</v>
      </c>
      <c r="F17" s="7">
        <v>0</v>
      </c>
      <c r="G17" s="8">
        <f t="shared" si="0"/>
        <v>0</v>
      </c>
      <c r="H17" s="7">
        <v>6000000</v>
      </c>
      <c r="I17" s="8">
        <f t="shared" si="1"/>
        <v>1</v>
      </c>
      <c r="J17" s="7">
        <v>0</v>
      </c>
      <c r="K17" s="8">
        <f t="shared" si="2"/>
        <v>0</v>
      </c>
      <c r="L17" s="7">
        <v>0</v>
      </c>
      <c r="M17" s="16">
        <f t="shared" si="3"/>
        <v>0</v>
      </c>
    </row>
    <row r="18" spans="1:13" ht="25.5" x14ac:dyDescent="0.2">
      <c r="A18" s="4" t="s">
        <v>21</v>
      </c>
      <c r="B18" s="5" t="s">
        <v>9</v>
      </c>
      <c r="C18" s="5">
        <v>10</v>
      </c>
      <c r="D18" s="6" t="s">
        <v>22</v>
      </c>
      <c r="E18" s="7">
        <v>2988300000</v>
      </c>
      <c r="F18" s="7">
        <v>2656151976</v>
      </c>
      <c r="G18" s="8">
        <f t="shared" si="0"/>
        <v>0.8888505089850417</v>
      </c>
      <c r="H18" s="7">
        <v>332148024</v>
      </c>
      <c r="I18" s="8">
        <f t="shared" si="1"/>
        <v>0.11114949101495834</v>
      </c>
      <c r="J18" s="7">
        <v>1501261722</v>
      </c>
      <c r="K18" s="8">
        <f t="shared" si="2"/>
        <v>0.50237985543620123</v>
      </c>
      <c r="L18" s="7">
        <v>436853488</v>
      </c>
      <c r="M18" s="16">
        <f t="shared" si="3"/>
        <v>0.14618796238664122</v>
      </c>
    </row>
    <row r="19" spans="1:13" x14ac:dyDescent="0.2">
      <c r="A19" s="21" t="s">
        <v>44</v>
      </c>
      <c r="B19" s="22"/>
      <c r="C19" s="23"/>
      <c r="D19" s="24"/>
      <c r="E19" s="25">
        <f>SUM(E17:E18)</f>
        <v>2994300000</v>
      </c>
      <c r="F19" s="25">
        <f>SUM(F17:F18)</f>
        <v>2656151976</v>
      </c>
      <c r="G19" s="26">
        <f t="shared" si="0"/>
        <v>0.88706942390542032</v>
      </c>
      <c r="H19" s="25">
        <f>SUM(H17:H18)</f>
        <v>338148024</v>
      </c>
      <c r="I19" s="26">
        <f t="shared" si="1"/>
        <v>0.1129305760945797</v>
      </c>
      <c r="J19" s="25">
        <f>SUM(J17:J18)</f>
        <v>1501261722</v>
      </c>
      <c r="K19" s="26">
        <f t="shared" si="2"/>
        <v>0.50137318304779077</v>
      </c>
      <c r="L19" s="25">
        <f>SUM(L17:L18)</f>
        <v>436853488</v>
      </c>
      <c r="M19" s="27">
        <f t="shared" si="3"/>
        <v>0.14589502989012457</v>
      </c>
    </row>
    <row r="20" spans="1:13" x14ac:dyDescent="0.2">
      <c r="A20" s="30"/>
      <c r="B20" s="31"/>
      <c r="C20" s="31"/>
      <c r="D20" s="32"/>
      <c r="E20" s="33"/>
      <c r="F20" s="33"/>
      <c r="G20" s="34"/>
      <c r="H20" s="33"/>
      <c r="I20" s="34"/>
      <c r="J20" s="33"/>
      <c r="K20" s="34"/>
      <c r="L20" s="33"/>
      <c r="M20" s="35"/>
    </row>
    <row r="21" spans="1:13" x14ac:dyDescent="0.2">
      <c r="A21" s="18" t="s">
        <v>45</v>
      </c>
      <c r="B21" s="18"/>
      <c r="C21" s="36"/>
      <c r="D21" s="37"/>
      <c r="E21" s="38"/>
      <c r="F21" s="38"/>
      <c r="G21" s="39"/>
      <c r="H21" s="38"/>
      <c r="I21" s="39"/>
      <c r="J21" s="38"/>
      <c r="K21" s="39"/>
      <c r="L21" s="38"/>
      <c r="M21" s="40"/>
    </row>
    <row r="22" spans="1:13" ht="25.5" x14ac:dyDescent="0.2">
      <c r="A22" s="19" t="s">
        <v>35</v>
      </c>
      <c r="B22" s="19" t="s">
        <v>36</v>
      </c>
      <c r="C22" s="19" t="s">
        <v>6</v>
      </c>
      <c r="D22" s="19" t="s">
        <v>37</v>
      </c>
      <c r="E22" s="19" t="s">
        <v>38</v>
      </c>
      <c r="F22" s="19" t="s">
        <v>7</v>
      </c>
      <c r="G22" s="19" t="s">
        <v>27</v>
      </c>
      <c r="H22" s="19" t="s">
        <v>39</v>
      </c>
      <c r="I22" s="19" t="s">
        <v>28</v>
      </c>
      <c r="J22" s="19" t="s">
        <v>40</v>
      </c>
      <c r="K22" s="19" t="s">
        <v>29</v>
      </c>
      <c r="L22" s="19" t="s">
        <v>41</v>
      </c>
      <c r="M22" s="20" t="s">
        <v>30</v>
      </c>
    </row>
    <row r="23" spans="1:13" ht="25.5" x14ac:dyDescent="0.2">
      <c r="A23" s="4" t="s">
        <v>23</v>
      </c>
      <c r="B23" s="5" t="s">
        <v>9</v>
      </c>
      <c r="C23" s="5">
        <v>11</v>
      </c>
      <c r="D23" s="6" t="s">
        <v>24</v>
      </c>
      <c r="E23" s="7">
        <v>35000000</v>
      </c>
      <c r="F23" s="7">
        <v>370161.7</v>
      </c>
      <c r="G23" s="8">
        <f t="shared" si="0"/>
        <v>1.0576048571428572E-2</v>
      </c>
      <c r="H23" s="7">
        <v>34629838.299999997</v>
      </c>
      <c r="I23" s="8">
        <f t="shared" si="1"/>
        <v>0.98942395142857131</v>
      </c>
      <c r="J23" s="7">
        <v>370161.7</v>
      </c>
      <c r="K23" s="8">
        <f t="shared" si="2"/>
        <v>1.0576048571428572E-2</v>
      </c>
      <c r="L23" s="7">
        <v>370161.7</v>
      </c>
      <c r="M23" s="16">
        <f t="shared" si="3"/>
        <v>1.0576048571428572E-2</v>
      </c>
    </row>
    <row r="24" spans="1:13" x14ac:dyDescent="0.2">
      <c r="A24" s="21" t="s">
        <v>46</v>
      </c>
      <c r="B24" s="22"/>
      <c r="C24" s="23"/>
      <c r="D24" s="24"/>
      <c r="E24" s="25">
        <f>+E23+E19+E13</f>
        <v>8529700000</v>
      </c>
      <c r="F24" s="25">
        <f>+F23+F19+F13</f>
        <v>7883079312.6999998</v>
      </c>
      <c r="G24" s="26">
        <f t="shared" si="0"/>
        <v>0.92419186052264435</v>
      </c>
      <c r="H24" s="25">
        <f>+H23+H19+H13</f>
        <v>646620687.29999995</v>
      </c>
      <c r="I24" s="26">
        <f t="shared" si="1"/>
        <v>7.5808139477355582E-2</v>
      </c>
      <c r="J24" s="25">
        <f>+J23+J19+J13</f>
        <v>3310039286.6999998</v>
      </c>
      <c r="K24" s="26">
        <f t="shared" si="2"/>
        <v>0.38806045777694409</v>
      </c>
      <c r="L24" s="25">
        <f>+L23+L19+L13</f>
        <v>1405174086.7</v>
      </c>
      <c r="M24" s="27">
        <f t="shared" si="3"/>
        <v>0.16473898105443333</v>
      </c>
    </row>
    <row r="25" spans="1:13" x14ac:dyDescent="0.2">
      <c r="A25" s="30"/>
      <c r="B25" s="31"/>
      <c r="C25" s="31"/>
      <c r="D25" s="32"/>
      <c r="E25" s="33"/>
      <c r="F25" s="33"/>
      <c r="G25" s="34"/>
      <c r="H25" s="33"/>
      <c r="I25" s="34"/>
      <c r="J25" s="33"/>
      <c r="K25" s="34"/>
      <c r="L25" s="33"/>
      <c r="M25" s="35"/>
    </row>
    <row r="26" spans="1:13" x14ac:dyDescent="0.2">
      <c r="A26" s="18" t="s">
        <v>47</v>
      </c>
      <c r="B26" s="18"/>
      <c r="C26" s="36"/>
      <c r="D26" s="37"/>
      <c r="E26" s="38"/>
      <c r="F26" s="38"/>
      <c r="G26" s="39"/>
      <c r="H26" s="38"/>
      <c r="I26" s="39"/>
      <c r="J26" s="38"/>
      <c r="K26" s="39"/>
      <c r="L26" s="38"/>
      <c r="M26" s="40"/>
    </row>
    <row r="27" spans="1:13" ht="25.5" x14ac:dyDescent="0.2">
      <c r="A27" s="19" t="s">
        <v>35</v>
      </c>
      <c r="B27" s="19" t="s">
        <v>36</v>
      </c>
      <c r="C27" s="19" t="s">
        <v>6</v>
      </c>
      <c r="D27" s="19" t="s">
        <v>37</v>
      </c>
      <c r="E27" s="19" t="s">
        <v>38</v>
      </c>
      <c r="F27" s="19" t="s">
        <v>7</v>
      </c>
      <c r="G27" s="19" t="s">
        <v>27</v>
      </c>
      <c r="H27" s="19" t="s">
        <v>39</v>
      </c>
      <c r="I27" s="19" t="s">
        <v>28</v>
      </c>
      <c r="J27" s="19" t="s">
        <v>40</v>
      </c>
      <c r="K27" s="19" t="s">
        <v>29</v>
      </c>
      <c r="L27" s="19" t="s">
        <v>41</v>
      </c>
      <c r="M27" s="20" t="s">
        <v>30</v>
      </c>
    </row>
    <row r="28" spans="1:13" ht="38.25" x14ac:dyDescent="0.2">
      <c r="A28" s="4" t="s">
        <v>25</v>
      </c>
      <c r="B28" s="5" t="s">
        <v>9</v>
      </c>
      <c r="C28" s="5">
        <v>10</v>
      </c>
      <c r="D28" s="6" t="s">
        <v>26</v>
      </c>
      <c r="E28" s="7">
        <v>7320000000</v>
      </c>
      <c r="F28" s="7">
        <v>5843119514.4200001</v>
      </c>
      <c r="G28" s="8">
        <f t="shared" si="0"/>
        <v>0.7982403708224044</v>
      </c>
      <c r="H28" s="7">
        <v>1476880485.5799999</v>
      </c>
      <c r="I28" s="8">
        <f t="shared" si="1"/>
        <v>0.20175962917759563</v>
      </c>
      <c r="J28" s="7">
        <v>5031426454.4200001</v>
      </c>
      <c r="K28" s="8">
        <f t="shared" si="2"/>
        <v>0.68735334076775956</v>
      </c>
      <c r="L28" s="7">
        <v>557768800</v>
      </c>
      <c r="M28" s="16">
        <f t="shared" si="3"/>
        <v>7.6197923497267755E-2</v>
      </c>
    </row>
    <row r="29" spans="1:13" ht="38.25" x14ac:dyDescent="0.2">
      <c r="A29" s="4" t="s">
        <v>25</v>
      </c>
      <c r="B29" s="5" t="s">
        <v>9</v>
      </c>
      <c r="C29" s="5">
        <v>14</v>
      </c>
      <c r="D29" s="6" t="s">
        <v>26</v>
      </c>
      <c r="E29" s="7">
        <v>7680000000</v>
      </c>
      <c r="F29" s="7">
        <v>1867493057</v>
      </c>
      <c r="G29" s="8">
        <f t="shared" si="0"/>
        <v>0.24316315846354167</v>
      </c>
      <c r="H29" s="7">
        <v>5812506943</v>
      </c>
      <c r="I29" s="8">
        <f t="shared" si="1"/>
        <v>0.75683684153645836</v>
      </c>
      <c r="J29" s="7">
        <v>1513515336.99</v>
      </c>
      <c r="K29" s="8">
        <f t="shared" si="2"/>
        <v>0.19707230950390625</v>
      </c>
      <c r="L29" s="7">
        <v>154224386.99000001</v>
      </c>
      <c r="M29" s="16">
        <f t="shared" si="3"/>
        <v>2.0081300389322917E-2</v>
      </c>
    </row>
    <row r="30" spans="1:13" x14ac:dyDescent="0.2">
      <c r="A30" s="21" t="s">
        <v>48</v>
      </c>
      <c r="B30" s="22"/>
      <c r="C30" s="23"/>
      <c r="D30" s="24"/>
      <c r="E30" s="25">
        <f>SUM(E28:E29)</f>
        <v>15000000000</v>
      </c>
      <c r="F30" s="25">
        <f t="shared" ref="F30:L30" si="5">SUM(F28:F29)</f>
        <v>7710612571.4200001</v>
      </c>
      <c r="G30" s="26">
        <f t="shared" si="0"/>
        <v>0.51404083809466672</v>
      </c>
      <c r="H30" s="25">
        <f t="shared" si="5"/>
        <v>7289387428.5799999</v>
      </c>
      <c r="I30" s="26">
        <f t="shared" si="1"/>
        <v>0.48595916190533334</v>
      </c>
      <c r="J30" s="25">
        <f t="shared" si="5"/>
        <v>6544941791.4099998</v>
      </c>
      <c r="K30" s="26">
        <f t="shared" si="2"/>
        <v>0.43632945276066665</v>
      </c>
      <c r="L30" s="25">
        <f t="shared" si="5"/>
        <v>711993186.99000001</v>
      </c>
      <c r="M30" s="27">
        <f t="shared" si="3"/>
        <v>4.7466212466000003E-2</v>
      </c>
    </row>
    <row r="31" spans="1:13" x14ac:dyDescent="0.2">
      <c r="A31" s="28"/>
      <c r="B31" s="28"/>
      <c r="C31" s="28"/>
      <c r="D31" s="28"/>
      <c r="E31" s="41"/>
      <c r="F31" s="41"/>
      <c r="G31" s="42"/>
      <c r="H31" s="41"/>
      <c r="I31" s="42"/>
      <c r="J31" s="41"/>
      <c r="K31" s="42"/>
      <c r="L31" s="41"/>
      <c r="M31" s="43"/>
    </row>
    <row r="32" spans="1:13" x14ac:dyDescent="0.2">
      <c r="A32" s="21" t="s">
        <v>49</v>
      </c>
      <c r="B32" s="22"/>
      <c r="C32" s="23"/>
      <c r="D32" s="24" t="s">
        <v>1</v>
      </c>
      <c r="E32" s="25">
        <v>23529700000</v>
      </c>
      <c r="F32" s="25">
        <v>15593691884.120001</v>
      </c>
      <c r="G32" s="26">
        <f t="shared" si="0"/>
        <v>0.6627237867087129</v>
      </c>
      <c r="H32" s="25">
        <v>7936008115.8800001</v>
      </c>
      <c r="I32" s="26">
        <f t="shared" si="1"/>
        <v>0.33727621329128721</v>
      </c>
      <c r="J32" s="25">
        <v>9854981078.1100006</v>
      </c>
      <c r="K32" s="26">
        <f t="shared" si="2"/>
        <v>0.41883156513300213</v>
      </c>
      <c r="L32" s="25">
        <v>2117167273.6900001</v>
      </c>
      <c r="M32" s="27">
        <f t="shared" si="3"/>
        <v>8.9978506895115537E-2</v>
      </c>
    </row>
    <row r="33" ht="13.5" customHeight="1" x14ac:dyDescent="0.2"/>
  </sheetData>
  <mergeCells count="13">
    <mergeCell ref="A24:C24"/>
    <mergeCell ref="A26:B26"/>
    <mergeCell ref="A30:C30"/>
    <mergeCell ref="A32:C32"/>
    <mergeCell ref="A6:D6"/>
    <mergeCell ref="A15:D15"/>
    <mergeCell ref="A5:B5"/>
    <mergeCell ref="A13:C13"/>
    <mergeCell ref="A19:C19"/>
    <mergeCell ref="A21:B21"/>
    <mergeCell ref="C1:J1"/>
    <mergeCell ref="C2:J3"/>
    <mergeCell ref="K1:M3"/>
  </mergeCells>
  <printOptions horizontalCentered="1"/>
  <pageMargins left="0.39370078740157483" right="0.19685039370078741" top="0.78740157480314965" bottom="0.78740157480314965" header="0.78740157480314965" footer="0.78740157480314965"/>
  <pageSetup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Humberto</dc:creator>
  <cp:lastModifiedBy>Andres Humberto</cp:lastModifiedBy>
  <cp:lastPrinted>2015-04-06T15:43:45Z</cp:lastPrinted>
  <dcterms:created xsi:type="dcterms:W3CDTF">2015-04-06T15:01:15Z</dcterms:created>
  <dcterms:modified xsi:type="dcterms:W3CDTF">2015-04-06T15:52:11Z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