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0/8. EJECUCION/12. DICIEMBRE/"/>
    </mc:Choice>
  </mc:AlternateContent>
  <xr:revisionPtr revIDLastSave="45" documentId="6_{F20996C8-7BC7-49E1-B678-AA94E9180345}" xr6:coauthVersionLast="46" xr6:coauthVersionMax="46" xr10:uidLastSave="{2C8450A7-56C2-42B9-9FEB-DA925180C7D1}"/>
  <bookViews>
    <workbookView xWindow="-120" yWindow="-120" windowWidth="29040" windowHeight="1584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M27" i="1"/>
  <c r="K27" i="1"/>
  <c r="I27" i="1"/>
  <c r="G27" i="1"/>
  <c r="O22" i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30" i="1" l="1"/>
  <c r="E30" i="1"/>
  <c r="H30" i="1"/>
  <c r="L30" i="1"/>
  <c r="J30" i="1"/>
  <c r="F30" i="1"/>
  <c r="O28" i="1"/>
  <c r="O26" i="1"/>
  <c r="M28" i="1"/>
  <c r="M26" i="1"/>
  <c r="K28" i="1"/>
  <c r="K26" i="1"/>
  <c r="I28" i="1"/>
  <c r="I26" i="1"/>
  <c r="G28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4" i="1"/>
  <c r="M34" i="1"/>
  <c r="K34" i="1"/>
  <c r="I34" i="1"/>
  <c r="G34" i="1"/>
  <c r="K17" i="1" l="1"/>
  <c r="O17" i="1"/>
  <c r="M17" i="1"/>
  <c r="I17" i="1"/>
  <c r="G17" i="1"/>
  <c r="O11" i="1"/>
  <c r="M11" i="1"/>
  <c r="K11" i="1"/>
  <c r="I11" i="1"/>
  <c r="G11" i="1"/>
  <c r="N35" i="1" l="1"/>
  <c r="L35" i="1"/>
  <c r="J35" i="1"/>
  <c r="H35" i="1"/>
  <c r="F35" i="1"/>
  <c r="E35" i="1"/>
  <c r="O35" i="1" l="1"/>
  <c r="G35" i="1"/>
  <c r="M35" i="1"/>
  <c r="K35" i="1"/>
  <c r="I35" i="1"/>
  <c r="E37" i="1"/>
  <c r="M30" i="1" l="1"/>
  <c r="L37" i="1"/>
  <c r="I30" i="1"/>
  <c r="H37" i="1"/>
  <c r="I37" i="1" s="1"/>
  <c r="K30" i="1"/>
  <c r="J37" i="1"/>
  <c r="K37" i="1" s="1"/>
  <c r="G30" i="1"/>
  <c r="F37" i="1"/>
  <c r="G37" i="1" s="1"/>
  <c r="O30" i="1"/>
  <c r="N37" i="1"/>
  <c r="O37" i="1" s="1"/>
  <c r="M37" i="1" l="1"/>
</calcChain>
</file>

<file path=xl/sharedStrings.xml><?xml version="1.0" encoding="utf-8"?>
<sst xmlns="http://schemas.openxmlformats.org/spreadsheetml/2006/main" count="122" uniqueCount="49">
  <si>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</si>
  <si>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</si>
  <si>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</si>
  <si>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</si>
  <si>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</si>
  <si>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</si>
  <si>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</si>
  <si>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</si>
  <si>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</si>
  <si>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</si>
  <si>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</si>
  <si>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</si>
  <si>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</si>
  <si>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</si>
  <si>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</si>
  <si>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</si>
  <si>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</si>
  <si>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</si>
  <si>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</si>
  <si>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</si>
  <si>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</si>
  <si>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</si>
  <si>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</si>
  <si>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</si>
  <si>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</si>
  <si>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</si>
  <si>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</si>
  <si>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</si>
  <si>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</si>
  <si>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</si>
  <si>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</si>
  <si>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</si>
  <si>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</si>
  <si>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</si>
  <si>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</si>
  <si>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</si>
  <si>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</si>
  <si>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</si>
  <si>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</si>
  <si>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</si>
  <si>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</si>
  <si>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</si>
  <si>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</si>
  <si>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</si>
  <si>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</si>
  <si>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</si>
  <si>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</si>
  <si>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</si>
  <si>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31/12/2020
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</si>
</sst>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37540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zoomScaleNormal="100" zoomScaleSheetLayoutView="85" workbookViewId="0">
      <selection activeCell="F6" sqref="F6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4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4947576224</v>
      </c>
      <c r="F8" s="8">
        <v>4879506215</v>
      </c>
      <c r="G8" s="9">
        <f>+F8/E8</f>
        <v>0.98624174627774264</v>
      </c>
      <c r="H8" s="8">
        <v>68070009</v>
      </c>
      <c r="I8" s="9">
        <f>+H8/$E8</f>
        <v>1.3758253722257358E-2</v>
      </c>
      <c r="J8" s="8">
        <v>4879506215</v>
      </c>
      <c r="K8" s="9">
        <f>+J8/$E8</f>
        <v>0.98624174627774264</v>
      </c>
      <c r="L8" s="8">
        <v>4879506215</v>
      </c>
      <c r="M8" s="9">
        <f>+L8/$E8</f>
        <v>0.98624174627774264</v>
      </c>
      <c r="N8" s="8">
        <v>4879506215</v>
      </c>
      <c r="O8" s="9">
        <f>+N8/$E8</f>
        <v>0.98624174627774264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1628840083</v>
      </c>
      <c r="F9" s="8">
        <v>1595849680</v>
      </c>
      <c r="G9" s="9">
        <f>+F9/E9</f>
        <v>0.97974607615301423</v>
      </c>
      <c r="H9" s="8">
        <v>32990403</v>
      </c>
      <c r="I9" s="9">
        <f>+H9/$E9</f>
        <v>2.025392384698578E-2</v>
      </c>
      <c r="J9" s="8">
        <v>1595849680</v>
      </c>
      <c r="K9" s="9">
        <f>+J9/$E9</f>
        <v>0.97974607615301423</v>
      </c>
      <c r="L9" s="8">
        <v>1595849680</v>
      </c>
      <c r="M9" s="9">
        <f>+L9/$E9</f>
        <v>0.97974607615301423</v>
      </c>
      <c r="N9" s="8">
        <v>1595849680</v>
      </c>
      <c r="O9" s="9">
        <f>+N9/$E9</f>
        <v>0.97974607615301423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337877989</v>
      </c>
      <c r="F10" s="8">
        <v>335688162</v>
      </c>
      <c r="G10" s="9">
        <f>+F10/E10</f>
        <v>0.99351888234424168</v>
      </c>
      <c r="H10" s="8">
        <v>2189827</v>
      </c>
      <c r="I10" s="9">
        <f>+H10/$E10</f>
        <v>6.4811176557582747E-3</v>
      </c>
      <c r="J10" s="8">
        <v>335688162</v>
      </c>
      <c r="K10" s="9">
        <f>+J10/$E10</f>
        <v>0.99351888234424168</v>
      </c>
      <c r="L10" s="8">
        <v>335688162</v>
      </c>
      <c r="M10" s="9">
        <f>+L10/$E10</f>
        <v>0.99351888234424168</v>
      </c>
      <c r="N10" s="8">
        <v>335688162</v>
      </c>
      <c r="O10" s="9">
        <f>+N10/$E10</f>
        <v>0.99351888234424168</v>
      </c>
    </row>
    <row r="11" spans="1:15" x14ac:dyDescent="0.2">
      <c r="A11" s="45" t="s">
        <v>18</v>
      </c>
      <c r="B11" s="45"/>
      <c r="C11" s="45"/>
      <c r="D11" s="45"/>
      <c r="E11" s="10">
        <f>SUM(E8:E10)</f>
        <v>6914294296</v>
      </c>
      <c r="F11" s="10">
        <f>SUM(F8:F10)</f>
        <v>6811044057</v>
      </c>
      <c r="G11" s="11">
        <f t="shared" ref="G11" si="0">+F11/$E11</f>
        <v>0.98506713272824797</v>
      </c>
      <c r="H11" s="10">
        <f>SUM(H8:H10)</f>
        <v>103250239</v>
      </c>
      <c r="I11" s="11">
        <f t="shared" ref="I11" si="1">+H11/$E11</f>
        <v>1.4932867271752009E-2</v>
      </c>
      <c r="J11" s="10">
        <f>SUM(J8:J10)</f>
        <v>6811044057</v>
      </c>
      <c r="K11" s="11">
        <f t="shared" ref="K11" si="2">+J11/$E11</f>
        <v>0.98506713272824797</v>
      </c>
      <c r="L11" s="10">
        <f>SUM(L8:L10)</f>
        <v>6811044057</v>
      </c>
      <c r="M11" s="11">
        <f t="shared" ref="M11" si="3">+L11/$E11</f>
        <v>0.98506713272824797</v>
      </c>
      <c r="N11" s="10">
        <f>SUM(N8:N10)</f>
        <v>6811044057</v>
      </c>
      <c r="O11" s="12">
        <f t="shared" ref="O11" si="4">+N11/$E11</f>
        <v>0.98506713272824797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44</v>
      </c>
      <c r="B15" s="6" t="s">
        <v>17</v>
      </c>
      <c r="C15" s="6">
        <v>10</v>
      </c>
      <c r="D15" s="7" t="s">
        <v>45</v>
      </c>
      <c r="E15" s="8">
        <v>622603206</v>
      </c>
      <c r="F15" s="8">
        <v>616833883.04999995</v>
      </c>
      <c r="G15" s="9">
        <f>+F15/$E15</f>
        <v>0.99073354763611665</v>
      </c>
      <c r="H15" s="8">
        <v>5769322.9500000002</v>
      </c>
      <c r="I15" s="9">
        <f>+H15/$E15</f>
        <v>9.2664523638832669E-3</v>
      </c>
      <c r="J15" s="8">
        <v>616833883.04999995</v>
      </c>
      <c r="K15" s="9">
        <f>+J15/$E15</f>
        <v>0.99073354763611665</v>
      </c>
      <c r="L15" s="8">
        <v>248667803.31</v>
      </c>
      <c r="M15" s="9">
        <f>+L15/$E15</f>
        <v>0.39940013304396638</v>
      </c>
      <c r="N15" s="8">
        <v>248667803.31</v>
      </c>
      <c r="O15" s="9">
        <f>+N15/$E15</f>
        <v>0.39940013304396638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4704496042</v>
      </c>
      <c r="F16" s="8">
        <v>4282115191.0799999</v>
      </c>
      <c r="G16" s="9">
        <f>+F16/$E16</f>
        <v>0.91021762009168672</v>
      </c>
      <c r="H16" s="8">
        <v>422380850.92000002</v>
      </c>
      <c r="I16" s="9">
        <f>+H16/$E16</f>
        <v>8.9782379908313253E-2</v>
      </c>
      <c r="J16" s="8">
        <v>4282115191.0799999</v>
      </c>
      <c r="K16" s="9">
        <f>+J16/$E16</f>
        <v>0.91021762009168672</v>
      </c>
      <c r="L16" s="8">
        <v>4069750887.5300002</v>
      </c>
      <c r="M16" s="9">
        <f>+L16/$E16</f>
        <v>0.86507690753627386</v>
      </c>
      <c r="N16" s="8">
        <v>4069750887.5300002</v>
      </c>
      <c r="O16" s="9">
        <f>+N16/$E16</f>
        <v>0.86507690753627386</v>
      </c>
    </row>
    <row r="17" spans="1:15" x14ac:dyDescent="0.2">
      <c r="A17" s="45" t="s">
        <v>20</v>
      </c>
      <c r="B17" s="45"/>
      <c r="C17" s="45"/>
      <c r="D17" s="45"/>
      <c r="E17" s="10">
        <f>+E15+E16</f>
        <v>5327099248</v>
      </c>
      <c r="F17" s="10">
        <f>+F15+F16</f>
        <v>4898949074.1300001</v>
      </c>
      <c r="G17" s="11">
        <f>+F17/$E17</f>
        <v>0.91962789617055773</v>
      </c>
      <c r="H17" s="10">
        <f>+H15+H16</f>
        <v>428150173.87</v>
      </c>
      <c r="I17" s="11">
        <f t="shared" ref="I17" si="5">+H17/$E17</f>
        <v>8.0372103829442307E-2</v>
      </c>
      <c r="J17" s="10">
        <f>+J15+J16</f>
        <v>4898949074.1300001</v>
      </c>
      <c r="K17" s="11">
        <f>+J17/$E17</f>
        <v>0.91962789617055773</v>
      </c>
      <c r="L17" s="10">
        <f>+L15+L16</f>
        <v>4318418690.8400002</v>
      </c>
      <c r="M17" s="11">
        <f t="shared" ref="M17" si="6">+L17/$E17</f>
        <v>0.81065106726917135</v>
      </c>
      <c r="N17" s="10">
        <f>+N15+N16</f>
        <v>4318418690.8400002</v>
      </c>
      <c r="O17" s="12">
        <f t="shared" ref="O17" si="7">+N17/$E17</f>
        <v>0.81065106726917135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7799285</v>
      </c>
      <c r="G21" s="9">
        <f>+F21/$E21</f>
        <v>0.8413468176914779</v>
      </c>
      <c r="H21" s="8">
        <v>1470715</v>
      </c>
      <c r="I21" s="9">
        <f>+H21/$E21</f>
        <v>0.1586531823085221</v>
      </c>
      <c r="J21" s="8">
        <v>7799285</v>
      </c>
      <c r="K21" s="9">
        <f>+J21/$E21</f>
        <v>0.8413468176914779</v>
      </c>
      <c r="L21" s="8">
        <v>7799285</v>
      </c>
      <c r="M21" s="9">
        <f>+L21/$E21</f>
        <v>0.8413468176914779</v>
      </c>
      <c r="N21" s="8">
        <v>7799285</v>
      </c>
      <c r="O21" s="9">
        <f>+N21/$E21</f>
        <v>0.8413468176914779</v>
      </c>
    </row>
    <row r="22" spans="1:15" x14ac:dyDescent="0.2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4" x14ac:dyDescent="0.2">
      <c r="A27" s="5" t="s">
        <v>40</v>
      </c>
      <c r="B27" s="6" t="s">
        <v>17</v>
      </c>
      <c r="C27" s="6">
        <v>10</v>
      </c>
      <c r="D27" s="7" t="s">
        <v>43</v>
      </c>
      <c r="E27" s="8">
        <v>36900753</v>
      </c>
      <c r="F27" s="8">
        <v>36900753</v>
      </c>
      <c r="G27" s="9">
        <f>+F27/$E27</f>
        <v>1</v>
      </c>
      <c r="H27" s="8">
        <v>36900753</v>
      </c>
      <c r="I27" s="9">
        <f>+H27/$E27</f>
        <v>1</v>
      </c>
      <c r="J27" s="8">
        <v>36900753</v>
      </c>
      <c r="K27" s="9">
        <f>+J27/$E27</f>
        <v>1</v>
      </c>
      <c r="L27" s="8">
        <v>36900753</v>
      </c>
      <c r="M27" s="9">
        <f>+L27/$E27</f>
        <v>1</v>
      </c>
      <c r="N27" s="8">
        <v>36900753</v>
      </c>
      <c r="O27" s="9">
        <f>+N27/$E27</f>
        <v>1</v>
      </c>
    </row>
    <row r="28" spans="1:15" ht="24" x14ac:dyDescent="0.2">
      <c r="A28" s="5" t="s">
        <v>40</v>
      </c>
      <c r="B28" s="6" t="s">
        <v>17</v>
      </c>
      <c r="C28" s="6" t="s">
        <v>41</v>
      </c>
      <c r="D28" s="7" t="s">
        <v>43</v>
      </c>
      <c r="E28" s="8">
        <v>34015000</v>
      </c>
      <c r="F28" s="8">
        <v>34015000</v>
      </c>
      <c r="G28" s="9">
        <f>+F28/$E28</f>
        <v>1</v>
      </c>
      <c r="H28" s="8">
        <v>34015000</v>
      </c>
      <c r="I28" s="9">
        <f>+H28/$E28</f>
        <v>1</v>
      </c>
      <c r="J28" s="8">
        <v>34015000</v>
      </c>
      <c r="K28" s="9">
        <f>+J28/$E28</f>
        <v>1</v>
      </c>
      <c r="L28" s="8">
        <v>34015000</v>
      </c>
      <c r="M28" s="9">
        <f>+L28/$E28</f>
        <v>1</v>
      </c>
      <c r="N28" s="8">
        <v>34015000</v>
      </c>
      <c r="O28" s="9">
        <f>+N28/$E28</f>
        <v>1</v>
      </c>
    </row>
    <row r="29" spans="1:15" x14ac:dyDescent="0.2">
      <c r="A29" s="36"/>
      <c r="B29" s="37"/>
      <c r="C29" s="37"/>
      <c r="D29" s="38"/>
      <c r="E29" s="39"/>
      <c r="F29" s="39"/>
      <c r="G29" s="40"/>
      <c r="H29" s="39"/>
      <c r="I29" s="40"/>
      <c r="J29" s="39"/>
      <c r="K29" s="40"/>
      <c r="L29" s="39"/>
      <c r="M29" s="40"/>
      <c r="N29" s="39"/>
      <c r="O29" s="41"/>
    </row>
    <row r="30" spans="1:15" x14ac:dyDescent="0.2">
      <c r="A30" s="45" t="s">
        <v>22</v>
      </c>
      <c r="B30" s="45"/>
      <c r="C30" s="45"/>
      <c r="D30" s="45"/>
      <c r="E30" s="10">
        <f>+E11+E17+E22+E21+E26+E28</f>
        <v>12388798544</v>
      </c>
      <c r="F30" s="10">
        <f>+F11+F17+F22+F21+F26+F28</f>
        <v>11751807416.130001</v>
      </c>
      <c r="G30" s="11">
        <f t="shared" ref="G30:G37" si="8">+F30/E30</f>
        <v>0.94858330082552689</v>
      </c>
      <c r="H30" s="10">
        <f>+H11+H17+H22+H21+H26+H28</f>
        <v>671006127.87</v>
      </c>
      <c r="I30" s="11">
        <f t="shared" ref="I30:I37" si="9">+H30/E30</f>
        <v>5.4162324577872317E-2</v>
      </c>
      <c r="J30" s="10">
        <f>+J11+J17+J22+J21+J26+J28</f>
        <v>11751807416.130001</v>
      </c>
      <c r="K30" s="11">
        <f t="shared" ref="K30:K37" si="10">+J30/E30</f>
        <v>0.94858330082552689</v>
      </c>
      <c r="L30" s="10">
        <f>+L11+L17+L22+L21+L26+L28</f>
        <v>11171277032.84</v>
      </c>
      <c r="M30" s="11">
        <f t="shared" ref="M30:M37" si="11">+L30/E30</f>
        <v>0.90172400440318279</v>
      </c>
      <c r="N30" s="10">
        <f>+N11+N17+N22+N21+N26+N28</f>
        <v>11171277032.84</v>
      </c>
      <c r="O30" s="12">
        <f>+N30/E30</f>
        <v>0.90172400440318279</v>
      </c>
    </row>
    <row r="31" spans="1:15" ht="6.75" customHeight="1" x14ac:dyDescent="0.2">
      <c r="A31" s="31"/>
      <c r="B31" s="31"/>
      <c r="C31" s="31"/>
      <c r="D31" s="31"/>
      <c r="E31" s="16"/>
      <c r="F31" s="16"/>
      <c r="G31" s="17"/>
      <c r="H31" s="16"/>
      <c r="I31" s="17"/>
      <c r="J31" s="16"/>
      <c r="K31" s="17"/>
      <c r="L31" s="16"/>
      <c r="M31" s="17"/>
      <c r="N31" s="16"/>
      <c r="O31" s="18"/>
    </row>
    <row r="32" spans="1:15" ht="12" customHeight="1" x14ac:dyDescent="0.2">
      <c r="A32" s="32" t="s">
        <v>23</v>
      </c>
      <c r="B32" s="33"/>
      <c r="C32" s="33"/>
      <c r="D32" s="33"/>
      <c r="E32" s="20"/>
      <c r="F32" s="20"/>
      <c r="G32" s="21"/>
      <c r="H32" s="20"/>
      <c r="I32" s="21"/>
      <c r="J32" s="20"/>
      <c r="K32" s="21"/>
      <c r="L32" s="20"/>
      <c r="M32" s="21"/>
      <c r="N32" s="20"/>
      <c r="O32" s="22"/>
    </row>
    <row r="33" spans="1:15" x14ac:dyDescent="0.2">
      <c r="A33" s="4" t="s">
        <v>2</v>
      </c>
      <c r="B33" s="4" t="s">
        <v>3</v>
      </c>
      <c r="C33" s="4" t="s">
        <v>4</v>
      </c>
      <c r="D33" s="4" t="s">
        <v>5</v>
      </c>
      <c r="E33" s="4" t="s">
        <v>6</v>
      </c>
      <c r="F33" s="4" t="s">
        <v>7</v>
      </c>
      <c r="G33" s="4" t="s">
        <v>8</v>
      </c>
      <c r="H33" s="4" t="s">
        <v>9</v>
      </c>
      <c r="I33" s="4" t="s">
        <v>10</v>
      </c>
      <c r="J33" s="4" t="s">
        <v>11</v>
      </c>
      <c r="K33" s="4" t="s">
        <v>12</v>
      </c>
      <c r="L33" s="4" t="s">
        <v>13</v>
      </c>
      <c r="M33" s="4" t="s">
        <v>14</v>
      </c>
      <c r="N33" s="4" t="s">
        <v>15</v>
      </c>
      <c r="O33" s="4" t="s">
        <v>16</v>
      </c>
    </row>
    <row r="34" spans="1:15" ht="54" customHeight="1" x14ac:dyDescent="0.2">
      <c r="A34" s="5" t="s">
        <v>24</v>
      </c>
      <c r="B34" s="6" t="s">
        <v>17</v>
      </c>
      <c r="C34" s="6" t="s">
        <v>41</v>
      </c>
      <c r="D34" s="7" t="s">
        <v>25</v>
      </c>
      <c r="E34" s="8">
        <v>23775664380</v>
      </c>
      <c r="F34" s="8">
        <v>23130004652.709999</v>
      </c>
      <c r="G34" s="9">
        <f>+F34/E34</f>
        <v>0.97284367254808968</v>
      </c>
      <c r="H34" s="8">
        <v>645659727.28999996</v>
      </c>
      <c r="I34" s="9">
        <f>+H34/E34</f>
        <v>2.7156327451910302E-2</v>
      </c>
      <c r="J34" s="8">
        <v>23130004652.709999</v>
      </c>
      <c r="K34" s="9">
        <f>+J34/E34</f>
        <v>0.97284367254808968</v>
      </c>
      <c r="L34" s="8">
        <v>22677565460.709999</v>
      </c>
      <c r="M34" s="9">
        <f>+L34/E34</f>
        <v>0.95381416469633051</v>
      </c>
      <c r="N34" s="8">
        <v>22644791266.709999</v>
      </c>
      <c r="O34" s="9">
        <f>+N34/E34</f>
        <v>0.95243568822239566</v>
      </c>
    </row>
    <row r="35" spans="1:15" x14ac:dyDescent="0.2">
      <c r="A35" s="45" t="s">
        <v>26</v>
      </c>
      <c r="B35" s="45"/>
      <c r="C35" s="45"/>
      <c r="D35" s="45"/>
      <c r="E35" s="10">
        <f>SUM(E34:E34)</f>
        <v>23775664380</v>
      </c>
      <c r="F35" s="10">
        <f>SUM(F34:F34)</f>
        <v>23130004652.709999</v>
      </c>
      <c r="G35" s="11">
        <f t="shared" ref="G35" si="12">+F35/$E35</f>
        <v>0.97284367254808968</v>
      </c>
      <c r="H35" s="10">
        <f>SUM(H34:H34)</f>
        <v>645659727.28999996</v>
      </c>
      <c r="I35" s="11">
        <f t="shared" ref="I35" si="13">+H35/$E35</f>
        <v>2.7156327451910302E-2</v>
      </c>
      <c r="J35" s="10">
        <f>SUM(J34:J34)</f>
        <v>23130004652.709999</v>
      </c>
      <c r="K35" s="11">
        <f t="shared" ref="K35" si="14">+J35/$E35</f>
        <v>0.97284367254808968</v>
      </c>
      <c r="L35" s="10">
        <f>SUM(L34:L34)</f>
        <v>22677565460.709999</v>
      </c>
      <c r="M35" s="11">
        <f t="shared" ref="M35" si="15">+L35/$E35</f>
        <v>0.95381416469633051</v>
      </c>
      <c r="N35" s="10">
        <f>SUM(N34:N34)</f>
        <v>22644791266.709999</v>
      </c>
      <c r="O35" s="12">
        <f t="shared" ref="O35" si="16">+N35/$E35</f>
        <v>0.95243568822239566</v>
      </c>
    </row>
    <row r="36" spans="1:15" ht="7.5" customHeight="1" x14ac:dyDescent="0.2">
      <c r="A36" s="25"/>
      <c r="B36" s="25"/>
      <c r="C36" s="26"/>
      <c r="D36" s="27"/>
      <c r="E36" s="28"/>
      <c r="F36" s="28"/>
      <c r="G36" s="29"/>
      <c r="H36" s="28"/>
      <c r="I36" s="29"/>
      <c r="J36" s="28"/>
      <c r="K36" s="29"/>
      <c r="L36" s="28"/>
      <c r="M36" s="29"/>
      <c r="N36" s="28"/>
      <c r="O36" s="30"/>
    </row>
    <row r="37" spans="1:15" x14ac:dyDescent="0.2">
      <c r="A37" s="45" t="s">
        <v>27</v>
      </c>
      <c r="B37" s="45"/>
      <c r="C37" s="45"/>
      <c r="D37" s="45"/>
      <c r="E37" s="10">
        <f>+E30+E35</f>
        <v>36164462924</v>
      </c>
      <c r="F37" s="10">
        <f>+F30+F35</f>
        <v>34881812068.839996</v>
      </c>
      <c r="G37" s="11">
        <f t="shared" si="8"/>
        <v>0.96453283827674952</v>
      </c>
      <c r="H37" s="10">
        <f>+H30+H35</f>
        <v>1316665855.1599998</v>
      </c>
      <c r="I37" s="11">
        <f t="shared" si="9"/>
        <v>3.6407725947070944E-2</v>
      </c>
      <c r="J37" s="10">
        <f>+J30+J35</f>
        <v>34881812068.839996</v>
      </c>
      <c r="K37" s="11">
        <f t="shared" si="10"/>
        <v>0.96453283827674952</v>
      </c>
      <c r="L37" s="10">
        <f>+L30+L35</f>
        <v>33848842493.549999</v>
      </c>
      <c r="M37" s="11">
        <f t="shared" si="11"/>
        <v>0.93596972709600856</v>
      </c>
      <c r="N37" s="10">
        <f>+N30+N35</f>
        <v>33816068299.549999</v>
      </c>
      <c r="O37" s="12">
        <f>+N37/E37</f>
        <v>0.9350634729628039</v>
      </c>
    </row>
    <row r="38" spans="1:15" ht="0" hidden="1" customHeight="1" x14ac:dyDescent="0.2"/>
    <row r="40" spans="1:15" x14ac:dyDescent="0.2">
      <c r="N40" s="35"/>
    </row>
  </sheetData>
  <mergeCells count="11">
    <mergeCell ref="A17:D17"/>
    <mergeCell ref="A19:B19"/>
    <mergeCell ref="A30:D30"/>
    <mergeCell ref="A35:D35"/>
    <mergeCell ref="A37:D37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2021-01-25T16:26:10Z</dcterms:modified>
</cp:coreProperties>
</file>